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ktwp-ad01\UserFolderRedir$\cbove\Desktop\"/>
    </mc:Choice>
  </mc:AlternateContent>
  <xr:revisionPtr revIDLastSave="0" documentId="13_ncr:1_{19873FB8-4F5C-456F-A30B-7D74F9F6B949}" xr6:coauthVersionLast="47" xr6:coauthVersionMax="47" xr10:uidLastSave="{00000000-0000-0000-0000-000000000000}"/>
  <bookViews>
    <workbookView xWindow="-120" yWindow="-120" windowWidth="29040" windowHeight="15840" activeTab="2" xr2:uid="{B7E06380-2C6A-4781-ADC6-173D2CC29F93}"/>
  </bookViews>
  <sheets>
    <sheet name="Budget" sheetId="1" r:id="rId1"/>
    <sheet name="S&amp;W" sheetId="2" r:id="rId2"/>
    <sheet name="Donations" sheetId="3" r:id="rId3"/>
    <sheet name="Expenses" sheetId="4" r:id="rId4"/>
  </sheets>
  <definedNames>
    <definedName name="_xlnm._FilterDatabase" localSheetId="3" hidden="1">Expenses!$A$4:$F$4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6" i="4" l="1"/>
  <c r="F80" i="4"/>
  <c r="F64" i="4"/>
  <c r="F88" i="4" s="1"/>
  <c r="F57" i="4"/>
  <c r="B38" i="3"/>
  <c r="B5" i="2"/>
  <c r="B10" i="2"/>
</calcChain>
</file>

<file path=xl/sharedStrings.xml><?xml version="1.0" encoding="utf-8"?>
<sst xmlns="http://schemas.openxmlformats.org/spreadsheetml/2006/main" count="354" uniqueCount="263">
  <si>
    <t>Recreation Budget</t>
  </si>
  <si>
    <t>S&amp;W</t>
  </si>
  <si>
    <t>OE</t>
  </si>
  <si>
    <t>Recreation Camp Payrolls</t>
  </si>
  <si>
    <t>Weeks 1&amp;2</t>
  </si>
  <si>
    <t>Weeks 3&amp;4</t>
  </si>
  <si>
    <t>Weeks 5&amp;6</t>
  </si>
  <si>
    <t>Ralph &amp; Emily paid on Township Payroll 15th &amp; 30th of each month</t>
  </si>
  <si>
    <t>Ralph per Pay</t>
  </si>
  <si>
    <t>Emily per Pay</t>
  </si>
  <si>
    <t>Total</t>
  </si>
  <si>
    <t>Total per Pay</t>
  </si>
  <si>
    <t>2022 Camp Shirts Donations</t>
  </si>
  <si>
    <t>Company Name</t>
  </si>
  <si>
    <t>Donation Amount</t>
  </si>
  <si>
    <t>Hairport</t>
  </si>
  <si>
    <t>Lexington Animal Hospital</t>
  </si>
  <si>
    <t>AM Jewelers</t>
  </si>
  <si>
    <t>Café Gallo</t>
  </si>
  <si>
    <t>Capital Fence</t>
  </si>
  <si>
    <t>Century 21</t>
  </si>
  <si>
    <t>Clark BBQ</t>
  </si>
  <si>
    <t>Grotto Engineering</t>
  </si>
  <si>
    <t>John &amp; Virginia Jacobson</t>
  </si>
  <si>
    <t>Rems Opticians</t>
  </si>
  <si>
    <t>Tarantella's</t>
  </si>
  <si>
    <t>Village Insurance Agency</t>
  </si>
  <si>
    <t>Viva Life Nutritian</t>
  </si>
  <si>
    <t>Gran Centurians</t>
  </si>
  <si>
    <t>Angelo &amp; Associates</t>
  </si>
  <si>
    <t>Budget Print</t>
  </si>
  <si>
    <t>Clark Travel Basketball</t>
  </si>
  <si>
    <t>Deutscher Club</t>
  </si>
  <si>
    <t>Emerald Lawn Sprinklers</t>
  </si>
  <si>
    <t>Frannie's Little Friends</t>
  </si>
  <si>
    <t>Johnson Funeral Home</t>
  </si>
  <si>
    <t>Lee's Auto Body</t>
  </si>
  <si>
    <t>Linda's Pumpkin Patch</t>
  </si>
  <si>
    <t>R&amp;B Landscaping</t>
  </si>
  <si>
    <t>Samsel &amp; Associates</t>
  </si>
  <si>
    <t>Wine Anthology</t>
  </si>
  <si>
    <t>Clark Fire Department</t>
  </si>
  <si>
    <t>Clark Unico</t>
  </si>
  <si>
    <t>Kerry Ingredients</t>
  </si>
  <si>
    <t>Lenny's Plumbing &amp; Heating</t>
  </si>
  <si>
    <t>Power Conrete</t>
  </si>
  <si>
    <t>RJT Electrical</t>
  </si>
  <si>
    <t>Village Green Realty</t>
  </si>
  <si>
    <t>TOTAL</t>
  </si>
  <si>
    <t>Recreation Expenses</t>
  </si>
  <si>
    <t>Date</t>
  </si>
  <si>
    <t>Vendor Name</t>
  </si>
  <si>
    <t>Vendor #</t>
  </si>
  <si>
    <t>PO #</t>
  </si>
  <si>
    <t>Description</t>
  </si>
  <si>
    <t>21-01647</t>
  </si>
  <si>
    <t>Mr.Ray Kidwonders</t>
  </si>
  <si>
    <t>M0334</t>
  </si>
  <si>
    <t>Void Ck 8347 Entertainment - Summer Rec</t>
  </si>
  <si>
    <t>22-01817</t>
  </si>
  <si>
    <t>S&amp;S Wordlwide Inc</t>
  </si>
  <si>
    <t>S0176</t>
  </si>
  <si>
    <t>Art Supplirs for Camp</t>
  </si>
  <si>
    <t>22-01827</t>
  </si>
  <si>
    <t>Demarzo, Victor</t>
  </si>
  <si>
    <t>D0010</t>
  </si>
  <si>
    <t>Reimburse Xbox for Teen Center</t>
  </si>
  <si>
    <t>22-01842</t>
  </si>
  <si>
    <t>Bernardo, Ralph</t>
  </si>
  <si>
    <t>B0036</t>
  </si>
  <si>
    <t>Reimburse for Camp Supplies</t>
  </si>
  <si>
    <t>22-01668</t>
  </si>
  <si>
    <t>Ginger Entertainment</t>
  </si>
  <si>
    <t>Ginge005</t>
  </si>
  <si>
    <t>Invoice #22-03</t>
  </si>
  <si>
    <t>22-01798</t>
  </si>
  <si>
    <t>BSN Sports</t>
  </si>
  <si>
    <t>B0171</t>
  </si>
  <si>
    <t>Shuffle Board Cart#21380125</t>
  </si>
  <si>
    <t>22-01804</t>
  </si>
  <si>
    <t>Fooseball/Paddles Cart#21380827</t>
  </si>
  <si>
    <t>22-01956</t>
  </si>
  <si>
    <t>Paladin Amusements</t>
  </si>
  <si>
    <t>PALAD005</t>
  </si>
  <si>
    <t>6 Week Tent Rental 20x20</t>
  </si>
  <si>
    <t>22-01596</t>
  </si>
  <si>
    <t>Hasty Awards, Inc</t>
  </si>
  <si>
    <t>HASTY005</t>
  </si>
  <si>
    <t>Order #06220738</t>
  </si>
  <si>
    <t>22-01489</t>
  </si>
  <si>
    <t>22-01490</t>
  </si>
  <si>
    <t>22-01491</t>
  </si>
  <si>
    <t>22-01493</t>
  </si>
  <si>
    <t>22-01494</t>
  </si>
  <si>
    <t>22-01514</t>
  </si>
  <si>
    <t>22-01838</t>
  </si>
  <si>
    <t>The New Fun Services, LLC</t>
  </si>
  <si>
    <t>Funtime Amusements</t>
  </si>
  <si>
    <t>Hi Tech Imaging</t>
  </si>
  <si>
    <t>JPZ Entertainment, Inc.</t>
  </si>
  <si>
    <t>Amazing Amusements</t>
  </si>
  <si>
    <t>T156</t>
  </si>
  <si>
    <t>FUNT05</t>
  </si>
  <si>
    <t>H153</t>
  </si>
  <si>
    <t>J0078</t>
  </si>
  <si>
    <t>A0133</t>
  </si>
  <si>
    <t>P0220</t>
  </si>
  <si>
    <t>Order #9164643</t>
  </si>
  <si>
    <t>Rec - Invoice #2022-24915</t>
  </si>
  <si>
    <t>Rec - Invoice #8625</t>
  </si>
  <si>
    <t>Rec - Invoice #1025</t>
  </si>
  <si>
    <t>Rec - Contract #9067617</t>
  </si>
  <si>
    <t>Rec - Order #42092</t>
  </si>
  <si>
    <t>Water Slide for CCP 7/4/22</t>
  </si>
  <si>
    <t>22-01495</t>
  </si>
  <si>
    <t>22-01497</t>
  </si>
  <si>
    <t>Fun Bus</t>
  </si>
  <si>
    <t>F126</t>
  </si>
  <si>
    <t>Rec - Fun Bus</t>
  </si>
  <si>
    <t>Rec - Contract #9067659</t>
  </si>
  <si>
    <t>22-01499</t>
  </si>
  <si>
    <t>New York Party Works</t>
  </si>
  <si>
    <t>BILLM005</t>
  </si>
  <si>
    <t>Rec - Zip Line 2 Days</t>
  </si>
  <si>
    <t>22-02042</t>
  </si>
  <si>
    <t>22-01501</t>
  </si>
  <si>
    <t>22-01502</t>
  </si>
  <si>
    <t>22-01503</t>
  </si>
  <si>
    <t>22-01504</t>
  </si>
  <si>
    <t>22-01505</t>
  </si>
  <si>
    <t>22-01512</t>
  </si>
  <si>
    <t>Harold Kafka</t>
  </si>
  <si>
    <t>Circus Time Kiddie Rides, Inc</t>
  </si>
  <si>
    <t>Party Magic Entertainment</t>
  </si>
  <si>
    <t>Scott Drukker</t>
  </si>
  <si>
    <t>K105</t>
  </si>
  <si>
    <t>CIRCU005</t>
  </si>
  <si>
    <t>P0210</t>
  </si>
  <si>
    <t>S0205</t>
  </si>
  <si>
    <t>Wagon Rides 7/25 - 7/26/22</t>
  </si>
  <si>
    <t>Rec Invoice #0804022</t>
  </si>
  <si>
    <t>Rec - Order #9164587</t>
  </si>
  <si>
    <t>Rec - Face Painting &amp; Tattoos</t>
  </si>
  <si>
    <t>Rec - Invoice #301804</t>
  </si>
  <si>
    <t>Rec - Invoice #1022C</t>
  </si>
  <si>
    <t>Rec - Magic Show</t>
  </si>
  <si>
    <t>Rec - Order #9164621</t>
  </si>
  <si>
    <t>22-02060</t>
  </si>
  <si>
    <t>22-02061</t>
  </si>
  <si>
    <t>Friendly's</t>
  </si>
  <si>
    <t>FRIEN005</t>
  </si>
  <si>
    <t>Ice cream for camp</t>
  </si>
  <si>
    <t>Ice cream for camp Check 2</t>
  </si>
  <si>
    <t>22-01954</t>
  </si>
  <si>
    <t>22-01985</t>
  </si>
  <si>
    <t>22-02084</t>
  </si>
  <si>
    <t>Kona Ice Cream of Central Morris City</t>
  </si>
  <si>
    <t>Center for Dance Education</t>
  </si>
  <si>
    <t>KONAI005</t>
  </si>
  <si>
    <t>C0310</t>
  </si>
  <si>
    <t>Volleyball Net #21383126</t>
  </si>
  <si>
    <t>Kona Ice Cream for Rec Camp Inv#384</t>
  </si>
  <si>
    <t>HipHop Day 7/18/22</t>
  </si>
  <si>
    <t>Amount</t>
  </si>
  <si>
    <t>22-02091</t>
  </si>
  <si>
    <t>Kona Ice for Camp Inv#391</t>
  </si>
  <si>
    <t>22-01515</t>
  </si>
  <si>
    <t>22-01516</t>
  </si>
  <si>
    <t>Rec - Invoice #08011022</t>
  </si>
  <si>
    <t>Rec - Order #9164575</t>
  </si>
  <si>
    <t>22-01517</t>
  </si>
  <si>
    <t>22-01518</t>
  </si>
  <si>
    <t>22-01519</t>
  </si>
  <si>
    <t>22-01520</t>
  </si>
  <si>
    <t>22-01521</t>
  </si>
  <si>
    <t>22-01522</t>
  </si>
  <si>
    <t>22-01799</t>
  </si>
  <si>
    <t>22-01841</t>
  </si>
  <si>
    <t>22-02018</t>
  </si>
  <si>
    <t>Child's Play Challenge Courses</t>
  </si>
  <si>
    <t>David Engel</t>
  </si>
  <si>
    <t>Ryan Kowalenko</t>
  </si>
  <si>
    <t>Ceramically Yours</t>
  </si>
  <si>
    <t>CHILD005</t>
  </si>
  <si>
    <t>DAVID005</t>
  </si>
  <si>
    <t>K134</t>
  </si>
  <si>
    <t>C0213</t>
  </si>
  <si>
    <t>Rec - Obstacle Course</t>
  </si>
  <si>
    <t>Rec - Contract #9067683</t>
  </si>
  <si>
    <t>Rec - Contract #9067711</t>
  </si>
  <si>
    <t>Rec - Invoice #1022</t>
  </si>
  <si>
    <t>Rec - Pirate Show</t>
  </si>
  <si>
    <t>Summer Rec Art Order</t>
  </si>
  <si>
    <t>4th of July DJ</t>
  </si>
  <si>
    <t>Ceramics 6 Grade Week 3 Camp</t>
  </si>
  <si>
    <t>22-01507</t>
  </si>
  <si>
    <t>Rec - Invoice #1022B</t>
  </si>
  <si>
    <t>22-02166</t>
  </si>
  <si>
    <t>Party Perfect Rentals</t>
  </si>
  <si>
    <t>Inv#36947 Check #8769</t>
  </si>
  <si>
    <t>Inv#36947 Check #8770</t>
  </si>
  <si>
    <t>Inv#36947 Void Check #8769</t>
  </si>
  <si>
    <t>Inv#36947 Void Check #8770</t>
  </si>
  <si>
    <t>Inv#36947 Check #8771</t>
  </si>
  <si>
    <t>22-02218</t>
  </si>
  <si>
    <t>Dairy Queen</t>
  </si>
  <si>
    <t>D0116</t>
  </si>
  <si>
    <t>Ice Cream - Last Day of Camp</t>
  </si>
  <si>
    <t>22-02247</t>
  </si>
  <si>
    <t>TG &amp; Sons Ice Cream</t>
  </si>
  <si>
    <t>TGSON005</t>
  </si>
  <si>
    <t>Inv#1057</t>
  </si>
  <si>
    <t>Recreation Trust</t>
  </si>
  <si>
    <t>Recreation: Special Services</t>
  </si>
  <si>
    <t>22-00400</t>
  </si>
  <si>
    <t>22-00401</t>
  </si>
  <si>
    <t>22-00402</t>
  </si>
  <si>
    <t>Order #42091 Summer Rec Entertainment</t>
  </si>
  <si>
    <t>Deposit for Summer Camp Entertainment</t>
  </si>
  <si>
    <t>Deposit for Summer Rec Ent.</t>
  </si>
  <si>
    <t>Recreation: Misc Other Expenses</t>
  </si>
  <si>
    <t>22-01383</t>
  </si>
  <si>
    <t>22-01382</t>
  </si>
  <si>
    <t>22-01384</t>
  </si>
  <si>
    <t>22-01385</t>
  </si>
  <si>
    <t>22-01386</t>
  </si>
  <si>
    <t>22-01389</t>
  </si>
  <si>
    <t>22-01484</t>
  </si>
  <si>
    <t>22-01485</t>
  </si>
  <si>
    <t>22-01486</t>
  </si>
  <si>
    <t>22-01488</t>
  </si>
  <si>
    <t>22-01500</t>
  </si>
  <si>
    <t>22-01391</t>
  </si>
  <si>
    <t>Mr.Ray KidWonders, LLC</t>
  </si>
  <si>
    <t>Game Truck of Central Jersey</t>
  </si>
  <si>
    <t>Hoop Wizard</t>
  </si>
  <si>
    <t>Amazing Amusements, Inc.</t>
  </si>
  <si>
    <t>Dialed Action Agency, LLC</t>
  </si>
  <si>
    <t>Magic Touch Entertainment</t>
  </si>
  <si>
    <t>GAMET005</t>
  </si>
  <si>
    <t>H0124</t>
  </si>
  <si>
    <t>DIALE005</t>
  </si>
  <si>
    <t>MAGIC005</t>
  </si>
  <si>
    <t>9 Hole Golf</t>
  </si>
  <si>
    <t>Kiddy Show</t>
  </si>
  <si>
    <t>Water Slide</t>
  </si>
  <si>
    <t>Challenge course</t>
  </si>
  <si>
    <t>Game Truck</t>
  </si>
  <si>
    <t>Performance at Camp</t>
  </si>
  <si>
    <t>Contract #9067759</t>
  </si>
  <si>
    <t>Rec BMX show 7/13/22</t>
  </si>
  <si>
    <t>Order #9164737</t>
  </si>
  <si>
    <t>The Brain Show</t>
  </si>
  <si>
    <t>Inv#3868</t>
  </si>
  <si>
    <t>End of Summer Party</t>
  </si>
  <si>
    <t>Recreation: General Supplies</t>
  </si>
  <si>
    <t>22-00366</t>
  </si>
  <si>
    <t>S&amp;S Worldwide, Inc</t>
  </si>
  <si>
    <t>Summer Recreation Supplies</t>
  </si>
  <si>
    <t>22-01417</t>
  </si>
  <si>
    <t>Econocrafts, LLC</t>
  </si>
  <si>
    <t>ECONO005</t>
  </si>
  <si>
    <t>Art Supplies for Summer Camp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</si>
</sst>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8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u val="double"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43" fontId="3" fillId="2" borderId="1" xfId="1" applyFont="1" applyFill="1" applyBorder="1" applyProtection="1">
      <protection locked="0"/>
    </xf>
    <xf numFmtId="4" fontId="0" fillId="0" borderId="0" xfId="0" applyNumberFormat="1"/>
    <xf numFmtId="0" fontId="2" fillId="0" borderId="0" xfId="0" applyFont="1"/>
    <xf numFmtId="4" fontId="2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43" fontId="7" fillId="0" borderId="0" xfId="1" applyFont="1"/>
    <xf numFmtId="43" fontId="8" fillId="0" borderId="0" xfId="1" applyFont="1"/>
    <xf numFmtId="14" fontId="7" fillId="0" borderId="0" xfId="0" applyNumberFormat="1" applyFont="1"/>
    <xf numFmtId="0" fontId="10" fillId="0" borderId="0" xfId="0" applyFont="1"/>
    <xf numFmtId="0" fontId="8" fillId="0" borderId="0" xfId="0" applyFont="1"/>
    <xf numFmtId="43" fontId="7" fillId="0" borderId="2" xfId="1" applyFont="1" applyBorder="1"/>
    <xf numFmtId="43" fontId="6" fillId="0" borderId="0" xfId="1" applyFont="1"/>
    <xf numFmtId="43" fontId="6" fillId="0" borderId="0" xfId="0" applyNumberFormat="1" applyFont="1"/>
    <xf numFmtId="0" fontId="11" fillId="0" borderId="0" xfId="0" applyFont="1"/>
    <xf numFmtId="43" fontId="12" fillId="0" borderId="0" xfId="0" applyNumberFormat="1" applyFont="1"/>
    <xf numFmtId="0" fontId="12" fillId="0" borderId="0" xfId="0" applyFont="1" applyAlignment="1">
      <alignment horizontal="right"/>
    </xf>
    <xf numFmtId="43" fontId="13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87CDC-C28D-4783-A540-6F4F916903EA}">
  <dimension ref="A1:B3"/>
  <sheetViews>
    <sheetView workbookViewId="0">
      <selection activeCell="B3" sqref="B3"/>
    </sheetView>
  </sheetViews>
  <sheetFormatPr defaultRowHeight="15" x14ac:dyDescent="0.25"/>
  <cols>
    <col min="2" max="2" width="14.42578125" customWidth="1"/>
  </cols>
  <sheetData>
    <row r="1" spans="1:2" x14ac:dyDescent="0.25">
      <c r="A1" t="s">
        <v>0</v>
      </c>
    </row>
    <row r="2" spans="1:2" x14ac:dyDescent="0.25">
      <c r="A2" t="s">
        <v>1</v>
      </c>
      <c r="B2" s="1">
        <v>406205</v>
      </c>
    </row>
    <row r="3" spans="1:2" x14ac:dyDescent="0.25">
      <c r="A3" t="s">
        <v>2</v>
      </c>
      <c r="B3" s="2">
        <v>65000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7C65E-572C-4502-BE81-C6934992B61E}">
  <dimension ref="A1:F10"/>
  <sheetViews>
    <sheetView workbookViewId="0">
      <selection activeCell="D13" sqref="D13"/>
    </sheetView>
  </sheetViews>
  <sheetFormatPr defaultRowHeight="15" x14ac:dyDescent="0.25"/>
  <cols>
    <col min="1" max="1" width="12.5703125" customWidth="1"/>
  </cols>
  <sheetData>
    <row r="1" spans="1:6" x14ac:dyDescent="0.25">
      <c r="A1" s="5" t="s">
        <v>3</v>
      </c>
      <c r="B1" s="5"/>
      <c r="C1" s="5"/>
    </row>
    <row r="2" spans="1:6" x14ac:dyDescent="0.25">
      <c r="A2" t="s">
        <v>4</v>
      </c>
      <c r="B2" s="2">
        <v>29199.75</v>
      </c>
    </row>
    <row r="3" spans="1:6" x14ac:dyDescent="0.25">
      <c r="A3" t="s">
        <v>5</v>
      </c>
      <c r="B3" s="2">
        <v>30094.5</v>
      </c>
    </row>
    <row r="4" spans="1:6" x14ac:dyDescent="0.25">
      <c r="A4" t="s">
        <v>6</v>
      </c>
      <c r="B4" s="2">
        <v>30873.25</v>
      </c>
    </row>
    <row r="5" spans="1:6" x14ac:dyDescent="0.25">
      <c r="A5" s="3" t="s">
        <v>10</v>
      </c>
      <c r="B5" s="4">
        <f>B2+B3+B4</f>
        <v>90167.5</v>
      </c>
    </row>
    <row r="7" spans="1:6" x14ac:dyDescent="0.25">
      <c r="A7" s="6" t="s">
        <v>7</v>
      </c>
      <c r="B7" s="6"/>
      <c r="C7" s="6"/>
      <c r="D7" s="6"/>
      <c r="E7" s="6"/>
      <c r="F7" s="6"/>
    </row>
    <row r="8" spans="1:6" x14ac:dyDescent="0.25">
      <c r="A8" t="s">
        <v>8</v>
      </c>
      <c r="B8" s="2">
        <v>5247.67</v>
      </c>
    </row>
    <row r="9" spans="1:6" x14ac:dyDescent="0.25">
      <c r="A9" t="s">
        <v>9</v>
      </c>
      <c r="B9">
        <v>1743.75</v>
      </c>
    </row>
    <row r="10" spans="1:6" x14ac:dyDescent="0.25">
      <c r="A10" s="3" t="s">
        <v>11</v>
      </c>
      <c r="B10" s="4">
        <f>B8+B9</f>
        <v>6991.42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4E882-4EF7-4EEF-91E0-2E743D2C824C}">
  <dimension ref="A1:B38"/>
  <sheetViews>
    <sheetView tabSelected="1" workbookViewId="0">
      <selection activeCell="D31" sqref="D31"/>
    </sheetView>
  </sheetViews>
  <sheetFormatPr defaultRowHeight="12.75" x14ac:dyDescent="0.2"/>
  <cols>
    <col min="1" max="1" width="25.85546875" style="8" bestFit="1" customWidth="1"/>
    <col min="2" max="2" width="16.85546875" style="8" bestFit="1" customWidth="1"/>
    <col min="3" max="16384" width="9.140625" style="8"/>
  </cols>
  <sheetData>
    <row r="1" spans="1:2" x14ac:dyDescent="0.2">
      <c r="A1" s="7" t="s">
        <v>12</v>
      </c>
    </row>
    <row r="4" spans="1:2" x14ac:dyDescent="0.2">
      <c r="A4" s="9" t="s">
        <v>13</v>
      </c>
      <c r="B4" s="9" t="s">
        <v>14</v>
      </c>
    </row>
    <row r="5" spans="1:2" x14ac:dyDescent="0.2">
      <c r="A5" s="8" t="s">
        <v>15</v>
      </c>
      <c r="B5" s="10">
        <v>25</v>
      </c>
    </row>
    <row r="6" spans="1:2" x14ac:dyDescent="0.2">
      <c r="A6" s="8" t="s">
        <v>16</v>
      </c>
      <c r="B6" s="10">
        <v>50</v>
      </c>
    </row>
    <row r="7" spans="1:2" x14ac:dyDescent="0.2">
      <c r="A7" s="8" t="s">
        <v>17</v>
      </c>
      <c r="B7" s="10">
        <v>100</v>
      </c>
    </row>
    <row r="8" spans="1:2" x14ac:dyDescent="0.2">
      <c r="A8" s="8" t="s">
        <v>18</v>
      </c>
      <c r="B8" s="10">
        <v>100</v>
      </c>
    </row>
    <row r="9" spans="1:2" x14ac:dyDescent="0.2">
      <c r="A9" s="8" t="s">
        <v>19</v>
      </c>
      <c r="B9" s="10">
        <v>100</v>
      </c>
    </row>
    <row r="10" spans="1:2" x14ac:dyDescent="0.2">
      <c r="A10" s="8" t="s">
        <v>20</v>
      </c>
      <c r="B10" s="10">
        <v>100</v>
      </c>
    </row>
    <row r="11" spans="1:2" x14ac:dyDescent="0.2">
      <c r="A11" s="8" t="s">
        <v>21</v>
      </c>
      <c r="B11" s="10">
        <v>150</v>
      </c>
    </row>
    <row r="12" spans="1:2" x14ac:dyDescent="0.2">
      <c r="A12" s="8" t="s">
        <v>22</v>
      </c>
      <c r="B12" s="10">
        <v>100</v>
      </c>
    </row>
    <row r="13" spans="1:2" x14ac:dyDescent="0.2">
      <c r="A13" s="8" t="s">
        <v>23</v>
      </c>
      <c r="B13" s="10">
        <v>100</v>
      </c>
    </row>
    <row r="14" spans="1:2" x14ac:dyDescent="0.2">
      <c r="A14" s="8" t="s">
        <v>24</v>
      </c>
      <c r="B14" s="10">
        <v>100</v>
      </c>
    </row>
    <row r="15" spans="1:2" x14ac:dyDescent="0.2">
      <c r="A15" s="8" t="s">
        <v>25</v>
      </c>
      <c r="B15" s="10">
        <v>150</v>
      </c>
    </row>
    <row r="16" spans="1:2" x14ac:dyDescent="0.2">
      <c r="A16" s="8" t="s">
        <v>26</v>
      </c>
      <c r="B16" s="10">
        <v>100</v>
      </c>
    </row>
    <row r="17" spans="1:2" x14ac:dyDescent="0.2">
      <c r="A17" s="8" t="s">
        <v>27</v>
      </c>
      <c r="B17" s="10">
        <v>100</v>
      </c>
    </row>
    <row r="18" spans="1:2" x14ac:dyDescent="0.2">
      <c r="A18" s="8" t="s">
        <v>28</v>
      </c>
      <c r="B18" s="10">
        <v>200</v>
      </c>
    </row>
    <row r="19" spans="1:2" x14ac:dyDescent="0.2">
      <c r="A19" s="8" t="s">
        <v>29</v>
      </c>
      <c r="B19" s="10">
        <v>200</v>
      </c>
    </row>
    <row r="20" spans="1:2" x14ac:dyDescent="0.2">
      <c r="A20" s="8" t="s">
        <v>30</v>
      </c>
      <c r="B20" s="10">
        <v>225</v>
      </c>
    </row>
    <row r="21" spans="1:2" x14ac:dyDescent="0.2">
      <c r="A21" s="8" t="s">
        <v>31</v>
      </c>
      <c r="B21" s="10">
        <v>250</v>
      </c>
    </row>
    <row r="22" spans="1:2" x14ac:dyDescent="0.2">
      <c r="A22" s="8" t="s">
        <v>32</v>
      </c>
      <c r="B22" s="10">
        <v>225</v>
      </c>
    </row>
    <row r="23" spans="1:2" x14ac:dyDescent="0.2">
      <c r="A23" s="8" t="s">
        <v>33</v>
      </c>
      <c r="B23" s="10">
        <v>250</v>
      </c>
    </row>
    <row r="24" spans="1:2" x14ac:dyDescent="0.2">
      <c r="A24" s="8" t="s">
        <v>34</v>
      </c>
      <c r="B24" s="10">
        <v>200</v>
      </c>
    </row>
    <row r="25" spans="1:2" x14ac:dyDescent="0.2">
      <c r="A25" s="8" t="s">
        <v>35</v>
      </c>
      <c r="B25" s="10">
        <v>225</v>
      </c>
    </row>
    <row r="26" spans="1:2" x14ac:dyDescent="0.2">
      <c r="A26" s="8" t="s">
        <v>36</v>
      </c>
      <c r="B26" s="10">
        <v>250</v>
      </c>
    </row>
    <row r="27" spans="1:2" x14ac:dyDescent="0.2">
      <c r="A27" s="8" t="s">
        <v>37</v>
      </c>
      <c r="B27" s="10">
        <v>200</v>
      </c>
    </row>
    <row r="28" spans="1:2" x14ac:dyDescent="0.2">
      <c r="A28" s="8" t="s">
        <v>38</v>
      </c>
      <c r="B28" s="10">
        <v>200</v>
      </c>
    </row>
    <row r="29" spans="1:2" x14ac:dyDescent="0.2">
      <c r="A29" s="8" t="s">
        <v>39</v>
      </c>
      <c r="B29" s="10">
        <v>250</v>
      </c>
    </row>
    <row r="30" spans="1:2" x14ac:dyDescent="0.2">
      <c r="A30" s="8" t="s">
        <v>40</v>
      </c>
      <c r="B30" s="10">
        <v>200</v>
      </c>
    </row>
    <row r="31" spans="1:2" x14ac:dyDescent="0.2">
      <c r="A31" s="8" t="s">
        <v>41</v>
      </c>
      <c r="B31" s="10">
        <v>400</v>
      </c>
    </row>
    <row r="32" spans="1:2" x14ac:dyDescent="0.2">
      <c r="A32" s="8" t="s">
        <v>42</v>
      </c>
      <c r="B32" s="10">
        <v>1000</v>
      </c>
    </row>
    <row r="33" spans="1:2" x14ac:dyDescent="0.2">
      <c r="A33" s="8" t="s">
        <v>43</v>
      </c>
      <c r="B33" s="10">
        <v>500</v>
      </c>
    </row>
    <row r="34" spans="1:2" x14ac:dyDescent="0.2">
      <c r="A34" s="8" t="s">
        <v>44</v>
      </c>
      <c r="B34" s="10">
        <v>350</v>
      </c>
    </row>
    <row r="35" spans="1:2" x14ac:dyDescent="0.2">
      <c r="A35" s="8" t="s">
        <v>45</v>
      </c>
      <c r="B35" s="10">
        <v>1000</v>
      </c>
    </row>
    <row r="36" spans="1:2" x14ac:dyDescent="0.2">
      <c r="A36" s="8" t="s">
        <v>46</v>
      </c>
      <c r="B36" s="10">
        <v>500</v>
      </c>
    </row>
    <row r="37" spans="1:2" x14ac:dyDescent="0.2">
      <c r="A37" s="8" t="s">
        <v>47</v>
      </c>
      <c r="B37" s="11">
        <v>450</v>
      </c>
    </row>
    <row r="38" spans="1:2" x14ac:dyDescent="0.2">
      <c r="A38" s="18" t="s">
        <v>48</v>
      </c>
      <c r="B38" s="21">
        <f>SUM(B5:B37)</f>
        <v>8350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73ADB-059B-4B41-BE2D-82DB1A217557}">
  <dimension ref="A1:F88"/>
  <sheetViews>
    <sheetView topLeftCell="A49" workbookViewId="0">
      <selection activeCell="E66" sqref="E66"/>
    </sheetView>
  </sheetViews>
  <sheetFormatPr defaultRowHeight="12.75" x14ac:dyDescent="0.2"/>
  <cols>
    <col min="1" max="1" width="17.28515625" style="8" customWidth="1"/>
    <col min="2" max="2" width="10.140625" style="8" bestFit="1" customWidth="1"/>
    <col min="3" max="3" width="33" style="8" bestFit="1" customWidth="1"/>
    <col min="4" max="4" width="9.85546875" style="8" bestFit="1" customWidth="1"/>
    <col min="5" max="5" width="37.7109375" style="8" bestFit="1" customWidth="1"/>
    <col min="6" max="6" width="10.85546875" style="8" bestFit="1" customWidth="1"/>
    <col min="7" max="16384" width="9.140625" style="8"/>
  </cols>
  <sheetData>
    <row r="1" spans="1:6" x14ac:dyDescent="0.2">
      <c r="A1" s="7" t="s">
        <v>49</v>
      </c>
      <c r="B1" s="7"/>
      <c r="C1" s="7"/>
    </row>
    <row r="3" spans="1:6" x14ac:dyDescent="0.2">
      <c r="A3" s="13" t="s">
        <v>212</v>
      </c>
    </row>
    <row r="4" spans="1:6" x14ac:dyDescent="0.2">
      <c r="A4" s="9" t="s">
        <v>50</v>
      </c>
      <c r="B4" s="9" t="s">
        <v>53</v>
      </c>
      <c r="C4" s="9" t="s">
        <v>51</v>
      </c>
      <c r="D4" s="9" t="s">
        <v>52</v>
      </c>
      <c r="E4" s="9" t="s">
        <v>54</v>
      </c>
      <c r="F4" s="14" t="s">
        <v>163</v>
      </c>
    </row>
    <row r="5" spans="1:6" x14ac:dyDescent="0.2">
      <c r="A5" s="12">
        <v>44715</v>
      </c>
      <c r="B5" s="8" t="s">
        <v>55</v>
      </c>
      <c r="C5" s="8" t="s">
        <v>56</v>
      </c>
      <c r="D5" s="8" t="s">
        <v>57</v>
      </c>
      <c r="E5" s="8" t="s">
        <v>58</v>
      </c>
      <c r="F5" s="10">
        <v>400</v>
      </c>
    </row>
    <row r="6" spans="1:6" x14ac:dyDescent="0.2">
      <c r="A6" s="12">
        <v>44742</v>
      </c>
      <c r="B6" s="8" t="s">
        <v>59</v>
      </c>
      <c r="C6" s="8" t="s">
        <v>60</v>
      </c>
      <c r="D6" s="8" t="s">
        <v>61</v>
      </c>
      <c r="E6" s="8" t="s">
        <v>62</v>
      </c>
      <c r="F6" s="10">
        <v>-117.68</v>
      </c>
    </row>
    <row r="7" spans="1:6" x14ac:dyDescent="0.2">
      <c r="A7" s="12">
        <v>44742</v>
      </c>
      <c r="B7" s="8" t="s">
        <v>63</v>
      </c>
      <c r="C7" s="8" t="s">
        <v>64</v>
      </c>
      <c r="D7" s="8" t="s">
        <v>65</v>
      </c>
      <c r="E7" s="8" t="s">
        <v>66</v>
      </c>
      <c r="F7" s="10">
        <v>-537.98</v>
      </c>
    </row>
    <row r="8" spans="1:6" x14ac:dyDescent="0.2">
      <c r="A8" s="12">
        <v>44747</v>
      </c>
      <c r="B8" s="8" t="s">
        <v>67</v>
      </c>
      <c r="C8" s="8" t="s">
        <v>68</v>
      </c>
      <c r="D8" s="8" t="s">
        <v>69</v>
      </c>
      <c r="E8" s="8" t="s">
        <v>70</v>
      </c>
      <c r="F8" s="10">
        <v>-294.43</v>
      </c>
    </row>
    <row r="9" spans="1:6" x14ac:dyDescent="0.2">
      <c r="A9" s="12">
        <v>44750</v>
      </c>
      <c r="B9" s="8" t="s">
        <v>71</v>
      </c>
      <c r="C9" s="8" t="s">
        <v>72</v>
      </c>
      <c r="D9" s="8" t="s">
        <v>73</v>
      </c>
      <c r="E9" s="8" t="s">
        <v>74</v>
      </c>
      <c r="F9" s="10">
        <v>-550</v>
      </c>
    </row>
    <row r="10" spans="1:6" x14ac:dyDescent="0.2">
      <c r="A10" s="12">
        <v>44755</v>
      </c>
      <c r="B10" s="8" t="s">
        <v>75</v>
      </c>
      <c r="C10" s="8" t="s">
        <v>76</v>
      </c>
      <c r="D10" s="8" t="s">
        <v>77</v>
      </c>
      <c r="E10" s="8" t="s">
        <v>78</v>
      </c>
      <c r="F10" s="10">
        <v>-53</v>
      </c>
    </row>
    <row r="11" spans="1:6" x14ac:dyDescent="0.2">
      <c r="A11" s="12">
        <v>44755</v>
      </c>
      <c r="B11" s="8" t="s">
        <v>79</v>
      </c>
      <c r="C11" s="8" t="s">
        <v>76</v>
      </c>
      <c r="D11" s="8" t="s">
        <v>77</v>
      </c>
      <c r="E11" s="8" t="s">
        <v>80</v>
      </c>
      <c r="F11" s="10">
        <v>-100</v>
      </c>
    </row>
    <row r="12" spans="1:6" x14ac:dyDescent="0.2">
      <c r="A12" s="12">
        <v>44755</v>
      </c>
      <c r="B12" s="8" t="s">
        <v>81</v>
      </c>
      <c r="C12" s="8" t="s">
        <v>82</v>
      </c>
      <c r="D12" s="8" t="s">
        <v>83</v>
      </c>
      <c r="E12" s="8" t="s">
        <v>84</v>
      </c>
      <c r="F12" s="10">
        <v>-1800</v>
      </c>
    </row>
    <row r="13" spans="1:6" x14ac:dyDescent="0.2">
      <c r="A13" s="12">
        <v>44756</v>
      </c>
      <c r="B13" s="8" t="s">
        <v>85</v>
      </c>
      <c r="C13" s="8" t="s">
        <v>86</v>
      </c>
      <c r="D13" s="8" t="s">
        <v>87</v>
      </c>
      <c r="E13" s="8" t="s">
        <v>88</v>
      </c>
      <c r="F13" s="10">
        <v>-602</v>
      </c>
    </row>
    <row r="14" spans="1:6" x14ac:dyDescent="0.2">
      <c r="A14" s="12">
        <v>44760</v>
      </c>
      <c r="B14" s="8" t="s">
        <v>89</v>
      </c>
      <c r="C14" s="8" t="s">
        <v>96</v>
      </c>
      <c r="D14" s="8" t="s">
        <v>101</v>
      </c>
      <c r="E14" s="8" t="s">
        <v>107</v>
      </c>
      <c r="F14" s="10">
        <v>-1950</v>
      </c>
    </row>
    <row r="15" spans="1:6" x14ac:dyDescent="0.2">
      <c r="A15" s="12">
        <v>44760</v>
      </c>
      <c r="B15" s="8" t="s">
        <v>90</v>
      </c>
      <c r="C15" s="8" t="s">
        <v>97</v>
      </c>
      <c r="D15" s="8" t="s">
        <v>102</v>
      </c>
      <c r="E15" s="8" t="s">
        <v>108</v>
      </c>
      <c r="F15" s="10">
        <v>-1100</v>
      </c>
    </row>
    <row r="16" spans="1:6" x14ac:dyDescent="0.2">
      <c r="A16" s="12">
        <v>44760</v>
      </c>
      <c r="B16" s="8" t="s">
        <v>91</v>
      </c>
      <c r="C16" s="8" t="s">
        <v>98</v>
      </c>
      <c r="D16" s="8" t="s">
        <v>103</v>
      </c>
      <c r="E16" s="8" t="s">
        <v>109</v>
      </c>
      <c r="F16" s="10">
        <v>-2500</v>
      </c>
    </row>
    <row r="17" spans="1:6" x14ac:dyDescent="0.2">
      <c r="A17" s="12">
        <v>44760</v>
      </c>
      <c r="B17" s="8" t="s">
        <v>92</v>
      </c>
      <c r="C17" s="8" t="s">
        <v>99</v>
      </c>
      <c r="D17" s="8" t="s">
        <v>104</v>
      </c>
      <c r="E17" s="8" t="s">
        <v>110</v>
      </c>
      <c r="F17" s="10">
        <v>-1000</v>
      </c>
    </row>
    <row r="18" spans="1:6" x14ac:dyDescent="0.2">
      <c r="A18" s="12">
        <v>44760</v>
      </c>
      <c r="B18" s="8" t="s">
        <v>93</v>
      </c>
      <c r="C18" s="8" t="s">
        <v>100</v>
      </c>
      <c r="D18" s="8" t="s">
        <v>105</v>
      </c>
      <c r="E18" s="8" t="s">
        <v>111</v>
      </c>
      <c r="F18" s="10">
        <v>-2100</v>
      </c>
    </row>
    <row r="19" spans="1:6" x14ac:dyDescent="0.2">
      <c r="A19" s="12">
        <v>44760</v>
      </c>
      <c r="B19" s="8" t="s">
        <v>94</v>
      </c>
      <c r="C19" s="8" t="s">
        <v>198</v>
      </c>
      <c r="D19" s="8" t="s">
        <v>106</v>
      </c>
      <c r="E19" s="8" t="s">
        <v>112</v>
      </c>
      <c r="F19" s="10">
        <v>-1523.75</v>
      </c>
    </row>
    <row r="20" spans="1:6" x14ac:dyDescent="0.2">
      <c r="A20" s="12">
        <v>44760</v>
      </c>
      <c r="B20" s="8" t="s">
        <v>95</v>
      </c>
      <c r="C20" s="8" t="s">
        <v>96</v>
      </c>
      <c r="D20" s="8" t="s">
        <v>101</v>
      </c>
      <c r="E20" s="8" t="s">
        <v>113</v>
      </c>
      <c r="F20" s="10">
        <v>-1625</v>
      </c>
    </row>
    <row r="21" spans="1:6" x14ac:dyDescent="0.2">
      <c r="A21" s="12">
        <v>44761</v>
      </c>
      <c r="B21" s="8" t="s">
        <v>114</v>
      </c>
      <c r="C21" s="8" t="s">
        <v>116</v>
      </c>
      <c r="D21" s="8" t="s">
        <v>117</v>
      </c>
      <c r="E21" s="8" t="s">
        <v>118</v>
      </c>
      <c r="F21" s="10">
        <v>-575</v>
      </c>
    </row>
    <row r="22" spans="1:6" x14ac:dyDescent="0.2">
      <c r="A22" s="12">
        <v>44761</v>
      </c>
      <c r="B22" s="8" t="s">
        <v>115</v>
      </c>
      <c r="C22" s="8" t="s">
        <v>100</v>
      </c>
      <c r="D22" s="8" t="s">
        <v>105</v>
      </c>
      <c r="E22" s="8" t="s">
        <v>119</v>
      </c>
      <c r="F22" s="10">
        <v>-2300</v>
      </c>
    </row>
    <row r="23" spans="1:6" x14ac:dyDescent="0.2">
      <c r="A23" s="12">
        <v>44761</v>
      </c>
      <c r="B23" s="8" t="s">
        <v>120</v>
      </c>
      <c r="C23" s="8" t="s">
        <v>121</v>
      </c>
      <c r="D23" s="8" t="s">
        <v>122</v>
      </c>
      <c r="E23" s="8" t="s">
        <v>123</v>
      </c>
      <c r="F23" s="10">
        <v>-5300</v>
      </c>
    </row>
    <row r="24" spans="1:6" x14ac:dyDescent="0.2">
      <c r="A24" s="12">
        <v>44764</v>
      </c>
      <c r="B24" s="8" t="s">
        <v>124</v>
      </c>
      <c r="C24" s="8" t="s">
        <v>131</v>
      </c>
      <c r="D24" s="8" t="s">
        <v>135</v>
      </c>
      <c r="E24" s="8" t="s">
        <v>139</v>
      </c>
      <c r="F24" s="10">
        <v>-2400</v>
      </c>
    </row>
    <row r="25" spans="1:6" x14ac:dyDescent="0.2">
      <c r="A25" s="12">
        <v>44767</v>
      </c>
      <c r="B25" s="8" t="s">
        <v>125</v>
      </c>
      <c r="C25" s="8" t="s">
        <v>132</v>
      </c>
      <c r="D25" s="8" t="s">
        <v>136</v>
      </c>
      <c r="E25" s="8" t="s">
        <v>140</v>
      </c>
      <c r="F25" s="10">
        <v>-1250</v>
      </c>
    </row>
    <row r="26" spans="1:6" x14ac:dyDescent="0.2">
      <c r="A26" s="12">
        <v>44767</v>
      </c>
      <c r="B26" s="8" t="s">
        <v>126</v>
      </c>
      <c r="C26" s="8" t="s">
        <v>96</v>
      </c>
      <c r="D26" s="8" t="s">
        <v>101</v>
      </c>
      <c r="E26" s="8" t="s">
        <v>141</v>
      </c>
      <c r="F26" s="10">
        <v>-2100.5100000000002</v>
      </c>
    </row>
    <row r="27" spans="1:6" x14ac:dyDescent="0.2">
      <c r="A27" s="12">
        <v>44767</v>
      </c>
      <c r="B27" s="8" t="s">
        <v>127</v>
      </c>
      <c r="C27" s="8" t="s">
        <v>133</v>
      </c>
      <c r="D27" s="8" t="s">
        <v>137</v>
      </c>
      <c r="E27" s="8" t="s">
        <v>142</v>
      </c>
      <c r="F27" s="10">
        <v>-1300</v>
      </c>
    </row>
    <row r="28" spans="1:6" x14ac:dyDescent="0.2">
      <c r="A28" s="12">
        <v>44767</v>
      </c>
      <c r="B28" s="8" t="s">
        <v>128</v>
      </c>
      <c r="C28" s="8" t="s">
        <v>133</v>
      </c>
      <c r="D28" s="8" t="s">
        <v>137</v>
      </c>
      <c r="E28" s="8" t="s">
        <v>143</v>
      </c>
      <c r="F28" s="10">
        <v>-1300</v>
      </c>
    </row>
    <row r="29" spans="1:6" x14ac:dyDescent="0.2">
      <c r="A29" s="12">
        <v>44767</v>
      </c>
      <c r="B29" s="8" t="s">
        <v>129</v>
      </c>
      <c r="C29" s="8" t="s">
        <v>99</v>
      </c>
      <c r="D29" s="8" t="s">
        <v>104</v>
      </c>
      <c r="E29" s="8" t="s">
        <v>144</v>
      </c>
      <c r="F29" s="10">
        <v>-700</v>
      </c>
    </row>
    <row r="30" spans="1:6" x14ac:dyDescent="0.2">
      <c r="A30" s="12">
        <v>44767</v>
      </c>
      <c r="B30" s="8">
        <v>22001511</v>
      </c>
      <c r="C30" s="8" t="s">
        <v>134</v>
      </c>
      <c r="D30" s="8" t="s">
        <v>138</v>
      </c>
      <c r="E30" s="8" t="s">
        <v>145</v>
      </c>
      <c r="F30" s="10">
        <v>-500</v>
      </c>
    </row>
    <row r="31" spans="1:6" x14ac:dyDescent="0.2">
      <c r="A31" s="12">
        <v>44767</v>
      </c>
      <c r="B31" s="8" t="s">
        <v>130</v>
      </c>
      <c r="C31" s="8" t="s">
        <v>96</v>
      </c>
      <c r="D31" s="8" t="s">
        <v>101</v>
      </c>
      <c r="E31" s="8" t="s">
        <v>146</v>
      </c>
      <c r="F31" s="10">
        <v>-1975</v>
      </c>
    </row>
    <row r="32" spans="1:6" x14ac:dyDescent="0.2">
      <c r="A32" s="12">
        <v>44768</v>
      </c>
      <c r="B32" s="8" t="s">
        <v>147</v>
      </c>
      <c r="C32" s="8" t="s">
        <v>149</v>
      </c>
      <c r="D32" s="8" t="s">
        <v>150</v>
      </c>
      <c r="E32" s="8" t="s">
        <v>151</v>
      </c>
      <c r="F32" s="10">
        <v>-596.86</v>
      </c>
    </row>
    <row r="33" spans="1:6" x14ac:dyDescent="0.2">
      <c r="A33" s="12">
        <v>44768</v>
      </c>
      <c r="B33" s="8" t="s">
        <v>148</v>
      </c>
      <c r="C33" s="8" t="s">
        <v>149</v>
      </c>
      <c r="D33" s="8" t="s">
        <v>150</v>
      </c>
      <c r="E33" s="8" t="s">
        <v>152</v>
      </c>
      <c r="F33" s="10">
        <v>-596.86</v>
      </c>
    </row>
    <row r="34" spans="1:6" x14ac:dyDescent="0.2">
      <c r="A34" s="12">
        <v>44770</v>
      </c>
      <c r="B34" s="8" t="s">
        <v>153</v>
      </c>
      <c r="C34" s="8" t="s">
        <v>76</v>
      </c>
      <c r="D34" s="8" t="s">
        <v>77</v>
      </c>
      <c r="E34" s="8" t="s">
        <v>160</v>
      </c>
      <c r="F34" s="10">
        <v>-100</v>
      </c>
    </row>
    <row r="35" spans="1:6" x14ac:dyDescent="0.2">
      <c r="A35" s="12">
        <v>44770</v>
      </c>
      <c r="B35" s="8" t="s">
        <v>154</v>
      </c>
      <c r="C35" s="8" t="s">
        <v>156</v>
      </c>
      <c r="D35" s="8" t="s">
        <v>158</v>
      </c>
      <c r="E35" s="8" t="s">
        <v>161</v>
      </c>
      <c r="F35" s="10">
        <v>-2767.5</v>
      </c>
    </row>
    <row r="36" spans="1:6" x14ac:dyDescent="0.2">
      <c r="A36" s="12">
        <v>44770</v>
      </c>
      <c r="B36" s="8" t="s">
        <v>155</v>
      </c>
      <c r="C36" s="8" t="s">
        <v>157</v>
      </c>
      <c r="D36" s="8" t="s">
        <v>159</v>
      </c>
      <c r="E36" s="8" t="s">
        <v>162</v>
      </c>
      <c r="F36" s="10">
        <v>-350</v>
      </c>
    </row>
    <row r="37" spans="1:6" x14ac:dyDescent="0.2">
      <c r="A37" s="12">
        <v>44771</v>
      </c>
      <c r="B37" s="8" t="s">
        <v>164</v>
      </c>
      <c r="C37" s="8" t="s">
        <v>156</v>
      </c>
      <c r="D37" s="8" t="s">
        <v>158</v>
      </c>
      <c r="E37" s="8" t="s">
        <v>165</v>
      </c>
      <c r="F37" s="10">
        <v>-1658</v>
      </c>
    </row>
    <row r="38" spans="1:6" x14ac:dyDescent="0.2">
      <c r="A38" s="12">
        <v>44774</v>
      </c>
      <c r="B38" s="8" t="s">
        <v>166</v>
      </c>
      <c r="C38" s="8" t="s">
        <v>132</v>
      </c>
      <c r="D38" s="8" t="s">
        <v>136</v>
      </c>
      <c r="E38" s="8" t="s">
        <v>168</v>
      </c>
      <c r="F38" s="10">
        <v>-2165</v>
      </c>
    </row>
    <row r="39" spans="1:6" x14ac:dyDescent="0.2">
      <c r="A39" s="12">
        <v>44774</v>
      </c>
      <c r="B39" s="8" t="s">
        <v>167</v>
      </c>
      <c r="C39" s="8" t="s">
        <v>96</v>
      </c>
      <c r="D39" s="8" t="s">
        <v>101</v>
      </c>
      <c r="E39" s="8" t="s">
        <v>169</v>
      </c>
      <c r="F39" s="10">
        <v>-995</v>
      </c>
    </row>
    <row r="40" spans="1:6" x14ac:dyDescent="0.2">
      <c r="A40" s="12">
        <v>44774</v>
      </c>
      <c r="B40" s="8" t="s">
        <v>170</v>
      </c>
      <c r="C40" s="8" t="s">
        <v>179</v>
      </c>
      <c r="D40" s="8" t="s">
        <v>183</v>
      </c>
      <c r="E40" s="8" t="s">
        <v>187</v>
      </c>
      <c r="F40" s="10">
        <v>-599</v>
      </c>
    </row>
    <row r="41" spans="1:6" x14ac:dyDescent="0.2">
      <c r="A41" s="12">
        <v>44774</v>
      </c>
      <c r="B41" s="8" t="s">
        <v>171</v>
      </c>
      <c r="C41" s="8" t="s">
        <v>100</v>
      </c>
      <c r="D41" s="8" t="s">
        <v>105</v>
      </c>
      <c r="E41" s="8" t="s">
        <v>188</v>
      </c>
      <c r="F41" s="10">
        <v>-1050</v>
      </c>
    </row>
    <row r="42" spans="1:6" x14ac:dyDescent="0.2">
      <c r="A42" s="12">
        <v>44774</v>
      </c>
      <c r="B42" s="8" t="s">
        <v>172</v>
      </c>
      <c r="C42" s="8" t="s">
        <v>99</v>
      </c>
      <c r="D42" s="8" t="s">
        <v>104</v>
      </c>
      <c r="E42" s="8" t="s">
        <v>190</v>
      </c>
      <c r="F42" s="10">
        <v>-3150</v>
      </c>
    </row>
    <row r="43" spans="1:6" x14ac:dyDescent="0.2">
      <c r="A43" s="12">
        <v>44774</v>
      </c>
      <c r="B43" s="8" t="s">
        <v>173</v>
      </c>
      <c r="C43" s="8" t="s">
        <v>100</v>
      </c>
      <c r="D43" s="8" t="s">
        <v>105</v>
      </c>
      <c r="E43" s="8" t="s">
        <v>189</v>
      </c>
      <c r="F43" s="10">
        <v>-950</v>
      </c>
    </row>
    <row r="44" spans="1:6" x14ac:dyDescent="0.2">
      <c r="A44" s="12">
        <v>44774</v>
      </c>
      <c r="B44" s="8" t="s">
        <v>174</v>
      </c>
      <c r="C44" s="8" t="s">
        <v>99</v>
      </c>
      <c r="D44" s="8" t="s">
        <v>104</v>
      </c>
      <c r="E44" s="8" t="s">
        <v>190</v>
      </c>
      <c r="F44" s="10">
        <v>-1000</v>
      </c>
    </row>
    <row r="45" spans="1:6" x14ac:dyDescent="0.2">
      <c r="A45" s="12">
        <v>44774</v>
      </c>
      <c r="B45" s="8" t="s">
        <v>175</v>
      </c>
      <c r="C45" s="8" t="s">
        <v>180</v>
      </c>
      <c r="D45" s="8" t="s">
        <v>184</v>
      </c>
      <c r="E45" s="8" t="s">
        <v>191</v>
      </c>
      <c r="F45" s="10">
        <v>-750</v>
      </c>
    </row>
    <row r="46" spans="1:6" x14ac:dyDescent="0.2">
      <c r="A46" s="12">
        <v>44774</v>
      </c>
      <c r="B46" s="8" t="s">
        <v>176</v>
      </c>
      <c r="C46" s="8" t="s">
        <v>60</v>
      </c>
      <c r="D46" s="8" t="s">
        <v>61</v>
      </c>
      <c r="E46" s="8" t="s">
        <v>192</v>
      </c>
      <c r="F46" s="10">
        <v>-726</v>
      </c>
    </row>
    <row r="47" spans="1:6" x14ac:dyDescent="0.2">
      <c r="A47" s="12">
        <v>44774</v>
      </c>
      <c r="B47" s="8" t="s">
        <v>177</v>
      </c>
      <c r="C47" s="8" t="s">
        <v>181</v>
      </c>
      <c r="D47" s="8" t="s">
        <v>185</v>
      </c>
      <c r="E47" s="8" t="s">
        <v>193</v>
      </c>
      <c r="F47" s="10">
        <v>-400</v>
      </c>
    </row>
    <row r="48" spans="1:6" x14ac:dyDescent="0.2">
      <c r="A48" s="12">
        <v>44774</v>
      </c>
      <c r="B48" s="8" t="s">
        <v>178</v>
      </c>
      <c r="C48" s="8" t="s">
        <v>182</v>
      </c>
      <c r="D48" s="8" t="s">
        <v>186</v>
      </c>
      <c r="E48" s="8" t="s">
        <v>194</v>
      </c>
      <c r="F48" s="10">
        <v>-2615</v>
      </c>
    </row>
    <row r="49" spans="1:6" x14ac:dyDescent="0.2">
      <c r="A49" s="12">
        <v>44775</v>
      </c>
      <c r="B49" s="8" t="s">
        <v>195</v>
      </c>
      <c r="C49" s="8" t="s">
        <v>99</v>
      </c>
      <c r="D49" s="8" t="s">
        <v>104</v>
      </c>
      <c r="E49" s="8" t="s">
        <v>196</v>
      </c>
      <c r="F49" s="10">
        <v>-1000</v>
      </c>
    </row>
    <row r="50" spans="1:6" x14ac:dyDescent="0.2">
      <c r="A50" s="12">
        <v>44781</v>
      </c>
      <c r="B50" s="8" t="s">
        <v>197</v>
      </c>
      <c r="C50" s="8" t="s">
        <v>198</v>
      </c>
      <c r="D50" s="8" t="s">
        <v>106</v>
      </c>
      <c r="E50" s="8" t="s">
        <v>199</v>
      </c>
      <c r="F50" s="10">
        <v>-1102.5</v>
      </c>
    </row>
    <row r="51" spans="1:6" x14ac:dyDescent="0.2">
      <c r="A51" s="12">
        <v>44781</v>
      </c>
      <c r="B51" s="8" t="s">
        <v>197</v>
      </c>
      <c r="C51" s="8" t="s">
        <v>198</v>
      </c>
      <c r="D51" s="8" t="s">
        <v>106</v>
      </c>
      <c r="E51" s="8" t="s">
        <v>201</v>
      </c>
      <c r="F51" s="10">
        <v>1102.5</v>
      </c>
    </row>
    <row r="52" spans="1:6" x14ac:dyDescent="0.2">
      <c r="A52" s="12">
        <v>44781</v>
      </c>
      <c r="B52" s="8" t="s">
        <v>197</v>
      </c>
      <c r="C52" s="8" t="s">
        <v>198</v>
      </c>
      <c r="D52" s="8" t="s">
        <v>106</v>
      </c>
      <c r="E52" s="8" t="s">
        <v>200</v>
      </c>
      <c r="F52" s="10">
        <v>-1102.5</v>
      </c>
    </row>
    <row r="53" spans="1:6" x14ac:dyDescent="0.2">
      <c r="A53" s="12">
        <v>44781</v>
      </c>
      <c r="B53" s="8" t="s">
        <v>197</v>
      </c>
      <c r="C53" s="8" t="s">
        <v>198</v>
      </c>
      <c r="D53" s="8" t="s">
        <v>106</v>
      </c>
      <c r="E53" s="8" t="s">
        <v>202</v>
      </c>
      <c r="F53" s="10">
        <v>1102.5</v>
      </c>
    </row>
    <row r="54" spans="1:6" x14ac:dyDescent="0.2">
      <c r="A54" s="12">
        <v>44781</v>
      </c>
      <c r="B54" s="8" t="s">
        <v>197</v>
      </c>
      <c r="C54" s="8" t="s">
        <v>198</v>
      </c>
      <c r="D54" s="8" t="s">
        <v>106</v>
      </c>
      <c r="E54" s="8" t="s">
        <v>203</v>
      </c>
      <c r="F54" s="10">
        <v>-1102.5</v>
      </c>
    </row>
    <row r="55" spans="1:6" x14ac:dyDescent="0.2">
      <c r="A55" s="12">
        <v>44784</v>
      </c>
      <c r="B55" s="8" t="s">
        <v>204</v>
      </c>
      <c r="C55" s="8" t="s">
        <v>205</v>
      </c>
      <c r="D55" s="8" t="s">
        <v>206</v>
      </c>
      <c r="E55" s="8" t="s">
        <v>207</v>
      </c>
      <c r="F55" s="10">
        <v>-1400</v>
      </c>
    </row>
    <row r="56" spans="1:6" x14ac:dyDescent="0.2">
      <c r="A56" s="12">
        <v>44791</v>
      </c>
      <c r="B56" s="8" t="s">
        <v>208</v>
      </c>
      <c r="C56" s="8" t="s">
        <v>209</v>
      </c>
      <c r="D56" s="8" t="s">
        <v>210</v>
      </c>
      <c r="E56" s="8" t="s">
        <v>211</v>
      </c>
      <c r="F56" s="15">
        <v>-1650</v>
      </c>
    </row>
    <row r="57" spans="1:6" x14ac:dyDescent="0.2">
      <c r="A57" s="12"/>
      <c r="F57" s="16">
        <f>SUM(F5:F56)</f>
        <v>-60776.07</v>
      </c>
    </row>
    <row r="59" spans="1:6" x14ac:dyDescent="0.2">
      <c r="A59" s="8" t="s">
        <v>213</v>
      </c>
    </row>
    <row r="60" spans="1:6" x14ac:dyDescent="0.2">
      <c r="A60" s="9" t="s">
        <v>50</v>
      </c>
      <c r="B60" s="9" t="s">
        <v>53</v>
      </c>
      <c r="C60" s="9" t="s">
        <v>51</v>
      </c>
      <c r="D60" s="9" t="s">
        <v>52</v>
      </c>
      <c r="E60" s="9" t="s">
        <v>54</v>
      </c>
      <c r="F60" s="14" t="s">
        <v>163</v>
      </c>
    </row>
    <row r="61" spans="1:6" x14ac:dyDescent="0.2">
      <c r="A61" s="12">
        <v>44742</v>
      </c>
      <c r="B61" s="8" t="s">
        <v>214</v>
      </c>
      <c r="C61" s="8" t="s">
        <v>198</v>
      </c>
      <c r="D61" s="8" t="s">
        <v>106</v>
      </c>
      <c r="E61" s="8" t="s">
        <v>217</v>
      </c>
      <c r="F61" s="10">
        <v>1587.5</v>
      </c>
    </row>
    <row r="62" spans="1:6" x14ac:dyDescent="0.2">
      <c r="A62" s="12">
        <v>44742</v>
      </c>
      <c r="B62" s="8" t="s">
        <v>215</v>
      </c>
      <c r="C62" s="8" t="s">
        <v>198</v>
      </c>
      <c r="D62" s="8" t="s">
        <v>106</v>
      </c>
      <c r="E62" s="8" t="s">
        <v>218</v>
      </c>
      <c r="F62" s="10">
        <v>761.88</v>
      </c>
    </row>
    <row r="63" spans="1:6" x14ac:dyDescent="0.2">
      <c r="A63" s="12">
        <v>44742</v>
      </c>
      <c r="B63" s="8" t="s">
        <v>216</v>
      </c>
      <c r="C63" s="8" t="s">
        <v>198</v>
      </c>
      <c r="D63" s="8" t="s">
        <v>106</v>
      </c>
      <c r="E63" s="8" t="s">
        <v>219</v>
      </c>
      <c r="F63" s="15">
        <v>1102.5</v>
      </c>
    </row>
    <row r="64" spans="1:6" x14ac:dyDescent="0.2">
      <c r="A64" s="12"/>
      <c r="F64" s="16">
        <f>SUM(F61:F63)</f>
        <v>3451.88</v>
      </c>
    </row>
    <row r="66" spans="1:6" x14ac:dyDescent="0.2">
      <c r="A66" s="8" t="s">
        <v>220</v>
      </c>
    </row>
    <row r="67" spans="1:6" x14ac:dyDescent="0.2">
      <c r="A67" s="9" t="s">
        <v>50</v>
      </c>
      <c r="B67" s="9" t="s">
        <v>53</v>
      </c>
      <c r="C67" s="9" t="s">
        <v>51</v>
      </c>
      <c r="D67" s="9" t="s">
        <v>52</v>
      </c>
      <c r="E67" s="9" t="s">
        <v>54</v>
      </c>
      <c r="F67" s="14" t="s">
        <v>163</v>
      </c>
    </row>
    <row r="68" spans="1:6" x14ac:dyDescent="0.2">
      <c r="A68" s="12">
        <v>44740</v>
      </c>
      <c r="B68" s="8" t="s">
        <v>222</v>
      </c>
      <c r="C68" s="8" t="s">
        <v>198</v>
      </c>
      <c r="D68" s="8" t="s">
        <v>106</v>
      </c>
      <c r="E68" s="8" t="s">
        <v>243</v>
      </c>
      <c r="F68" s="10">
        <v>-1396.25</v>
      </c>
    </row>
    <row r="69" spans="1:6" x14ac:dyDescent="0.2">
      <c r="A69" s="12">
        <v>44740</v>
      </c>
      <c r="B69" s="8" t="s">
        <v>221</v>
      </c>
      <c r="C69" s="8" t="s">
        <v>233</v>
      </c>
      <c r="D69" s="8" t="s">
        <v>57</v>
      </c>
      <c r="E69" s="8" t="s">
        <v>244</v>
      </c>
      <c r="F69" s="10">
        <v>-400</v>
      </c>
    </row>
    <row r="70" spans="1:6" x14ac:dyDescent="0.2">
      <c r="A70" s="12">
        <v>44740</v>
      </c>
      <c r="B70" s="8" t="s">
        <v>223</v>
      </c>
      <c r="C70" s="8" t="s">
        <v>96</v>
      </c>
      <c r="D70" s="8" t="s">
        <v>101</v>
      </c>
      <c r="E70" s="8" t="s">
        <v>245</v>
      </c>
      <c r="F70" s="10">
        <v>-2200</v>
      </c>
    </row>
    <row r="71" spans="1:6" x14ac:dyDescent="0.2">
      <c r="A71" s="12">
        <v>44750</v>
      </c>
      <c r="B71" s="8" t="s">
        <v>224</v>
      </c>
      <c r="C71" s="8" t="s">
        <v>179</v>
      </c>
      <c r="D71" s="8" t="s">
        <v>183</v>
      </c>
      <c r="E71" s="8" t="s">
        <v>246</v>
      </c>
      <c r="F71" s="10">
        <v>-599</v>
      </c>
    </row>
    <row r="72" spans="1:6" x14ac:dyDescent="0.2">
      <c r="A72" s="12">
        <v>44750</v>
      </c>
      <c r="B72" s="8" t="s">
        <v>225</v>
      </c>
      <c r="C72" s="8" t="s">
        <v>234</v>
      </c>
      <c r="D72" s="8" t="s">
        <v>239</v>
      </c>
      <c r="E72" s="8" t="s">
        <v>247</v>
      </c>
      <c r="F72" s="10">
        <v>-699</v>
      </c>
    </row>
    <row r="73" spans="1:6" x14ac:dyDescent="0.2">
      <c r="A73" s="12">
        <v>44750</v>
      </c>
      <c r="B73" s="8" t="s">
        <v>226</v>
      </c>
      <c r="C73" s="8" t="s">
        <v>235</v>
      </c>
      <c r="D73" s="8" t="s">
        <v>240</v>
      </c>
      <c r="E73" s="8" t="s">
        <v>248</v>
      </c>
      <c r="F73" s="10">
        <v>-400</v>
      </c>
    </row>
    <row r="74" spans="1:6" x14ac:dyDescent="0.2">
      <c r="A74" s="12">
        <v>44750</v>
      </c>
      <c r="B74" s="8" t="s">
        <v>227</v>
      </c>
      <c r="C74" s="8" t="s">
        <v>236</v>
      </c>
      <c r="D74" s="8" t="s">
        <v>105</v>
      </c>
      <c r="E74" s="8" t="s">
        <v>249</v>
      </c>
      <c r="F74" s="10">
        <v>-2300</v>
      </c>
    </row>
    <row r="75" spans="1:6" x14ac:dyDescent="0.2">
      <c r="A75" s="12">
        <v>44750</v>
      </c>
      <c r="B75" s="8" t="s">
        <v>228</v>
      </c>
      <c r="C75" s="8" t="s">
        <v>237</v>
      </c>
      <c r="D75" s="8" t="s">
        <v>241</v>
      </c>
      <c r="E75" s="8" t="s">
        <v>250</v>
      </c>
      <c r="F75" s="10">
        <v>-1850</v>
      </c>
    </row>
    <row r="76" spans="1:6" x14ac:dyDescent="0.2">
      <c r="A76" s="12">
        <v>44750</v>
      </c>
      <c r="B76" s="8" t="s">
        <v>229</v>
      </c>
      <c r="C76" s="8" t="s">
        <v>96</v>
      </c>
      <c r="D76" s="8" t="s">
        <v>101</v>
      </c>
      <c r="E76" s="8" t="s">
        <v>251</v>
      </c>
      <c r="F76" s="10">
        <v>-4325</v>
      </c>
    </row>
    <row r="77" spans="1:6" x14ac:dyDescent="0.2">
      <c r="A77" s="12">
        <v>44750</v>
      </c>
      <c r="B77" s="8" t="s">
        <v>230</v>
      </c>
      <c r="C77" s="8" t="s">
        <v>238</v>
      </c>
      <c r="D77" s="8" t="s">
        <v>242</v>
      </c>
      <c r="E77" s="8" t="s">
        <v>252</v>
      </c>
      <c r="F77" s="10">
        <v>-1850</v>
      </c>
    </row>
    <row r="78" spans="1:6" x14ac:dyDescent="0.2">
      <c r="A78" s="12">
        <v>44761</v>
      </c>
      <c r="B78" s="8" t="s">
        <v>231</v>
      </c>
      <c r="C78" s="8" t="s">
        <v>234</v>
      </c>
      <c r="D78" s="8" t="s">
        <v>239</v>
      </c>
      <c r="E78" s="8" t="s">
        <v>253</v>
      </c>
      <c r="F78" s="10">
        <v>-699</v>
      </c>
    </row>
    <row r="79" spans="1:6" x14ac:dyDescent="0.2">
      <c r="A79" s="12">
        <v>44775</v>
      </c>
      <c r="B79" s="8" t="s">
        <v>232</v>
      </c>
      <c r="C79" s="8" t="s">
        <v>181</v>
      </c>
      <c r="D79" s="8" t="s">
        <v>185</v>
      </c>
      <c r="E79" s="8" t="s">
        <v>254</v>
      </c>
      <c r="F79" s="15">
        <v>-400</v>
      </c>
    </row>
    <row r="80" spans="1:6" x14ac:dyDescent="0.2">
      <c r="A80" s="12"/>
      <c r="F80" s="16">
        <f>SUM(F68:F79)</f>
        <v>-17118.25</v>
      </c>
    </row>
    <row r="82" spans="1:6" x14ac:dyDescent="0.2">
      <c r="A82" s="8" t="s">
        <v>255</v>
      </c>
    </row>
    <row r="83" spans="1:6" x14ac:dyDescent="0.2">
      <c r="A83" s="9" t="s">
        <v>50</v>
      </c>
      <c r="B83" s="9" t="s">
        <v>53</v>
      </c>
      <c r="C83" s="9" t="s">
        <v>51</v>
      </c>
      <c r="D83" s="9" t="s">
        <v>52</v>
      </c>
      <c r="E83" s="9" t="s">
        <v>54</v>
      </c>
      <c r="F83" s="14" t="s">
        <v>163</v>
      </c>
    </row>
    <row r="84" spans="1:6" x14ac:dyDescent="0.2">
      <c r="A84" s="12">
        <v>44649</v>
      </c>
      <c r="B84" s="8" t="s">
        <v>256</v>
      </c>
      <c r="C84" s="8" t="s">
        <v>257</v>
      </c>
      <c r="D84" s="8" t="s">
        <v>61</v>
      </c>
      <c r="E84" s="8" t="s">
        <v>258</v>
      </c>
      <c r="F84" s="10">
        <v>-1113.6400000000001</v>
      </c>
    </row>
    <row r="85" spans="1:6" x14ac:dyDescent="0.2">
      <c r="A85" s="12">
        <v>44718</v>
      </c>
      <c r="B85" s="8" t="s">
        <v>259</v>
      </c>
      <c r="C85" s="8" t="s">
        <v>260</v>
      </c>
      <c r="D85" s="8" t="s">
        <v>261</v>
      </c>
      <c r="E85" s="8" t="s">
        <v>262</v>
      </c>
      <c r="F85" s="15">
        <v>-1794.93</v>
      </c>
    </row>
    <row r="86" spans="1:6" x14ac:dyDescent="0.2">
      <c r="F86" s="17">
        <f>SUM(F84:F85)</f>
        <v>-2908.57</v>
      </c>
    </row>
    <row r="88" spans="1:6" x14ac:dyDescent="0.2">
      <c r="E88" s="20" t="s">
        <v>48</v>
      </c>
      <c r="F88" s="19">
        <f>SUM(F57,F64,F80,F86)</f>
        <v>-77351.010000000009</v>
      </c>
    </row>
  </sheetData>
  <autoFilter ref="A4:F4" xr:uid="{2FA73ADB-059B-4B41-BE2D-82DB1A217557}"/>
  <phoneticPr fontId="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</vt:lpstr>
      <vt:lpstr>S&amp;W</vt:lpstr>
      <vt:lpstr>Donations</vt:lpstr>
      <vt:lpstr>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 Desk</dc:creator>
  <cp:lastModifiedBy>Christie Bove</cp:lastModifiedBy>
  <dcterms:created xsi:type="dcterms:W3CDTF">2022-08-19T18:28:10Z</dcterms:created>
  <dcterms:modified xsi:type="dcterms:W3CDTF">2022-08-22T18:25:46Z</dcterms:modified>
</cp:coreProperties>
</file>