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horne\Documents\"/>
    </mc:Choice>
  </mc:AlternateContent>
  <bookViews>
    <workbookView xWindow="0" yWindow="0" windowWidth="28800" windowHeight="12435"/>
  </bookViews>
  <sheets>
    <sheet name="Employee Salary Histor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6" i="1" l="1"/>
  <c r="L6" i="1"/>
  <c r="J6" i="1"/>
  <c r="N5" i="1"/>
  <c r="L5" i="1"/>
  <c r="J5" i="1"/>
  <c r="N4" i="1"/>
  <c r="L4" i="1"/>
  <c r="J4" i="1"/>
  <c r="N3" i="1"/>
  <c r="L3" i="1"/>
  <c r="J3" i="1"/>
  <c r="N2" i="1"/>
  <c r="L2" i="1"/>
  <c r="J2" i="1"/>
</calcChain>
</file>

<file path=xl/sharedStrings.xml><?xml version="1.0" encoding="utf-8"?>
<sst xmlns="http://schemas.openxmlformats.org/spreadsheetml/2006/main" count="65" uniqueCount="25">
  <si>
    <t>3JZ</t>
  </si>
  <si>
    <t>Smilek, Tina A.</t>
  </si>
  <si>
    <t>3JZ017215</t>
  </si>
  <si>
    <t>4C825/-Non-Program Items</t>
  </si>
  <si>
    <t>USD</t>
  </si>
  <si>
    <t>SAL-SALARY</t>
  </si>
  <si>
    <t>Salary</t>
  </si>
  <si>
    <t>SALONG-SALARY/LONGEVITY</t>
  </si>
  <si>
    <t>01/01/2018</t>
  </si>
  <si>
    <t>01/01/2019</t>
  </si>
  <si>
    <t>10/24/2019</t>
  </si>
  <si>
    <t>OTHER-Other</t>
  </si>
  <si>
    <t>01/01/2020</t>
  </si>
  <si>
    <t>01/01/2021</t>
  </si>
  <si>
    <t xml:space="preserve">Smilek, Tina A. </t>
  </si>
  <si>
    <t>J</t>
  </si>
  <si>
    <t>POSITION ID</t>
  </si>
  <si>
    <t>EFFECTIVE DATE</t>
  </si>
  <si>
    <t>ANNUAL SALARY</t>
  </si>
  <si>
    <t>AMOUNT CHANGE</t>
  </si>
  <si>
    <t>CHANGE REASON</t>
  </si>
  <si>
    <t>SEMI-MONTHLY RATE</t>
  </si>
  <si>
    <t>COMPANY CODE</t>
  </si>
  <si>
    <t>NAME</t>
  </si>
  <si>
    <t>CURRENCY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</si>
</sst>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000000"/>
      <name val="Proxima Nova Rg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EBEBEB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/>
    </xf>
    <xf numFmtId="0" fontId="3" fillId="2" borderId="0" xfId="0" applyFont="1" applyFill="1" applyAlignment="1">
      <alignment horizontal="left"/>
    </xf>
    <xf numFmtId="44" fontId="2" fillId="0" borderId="1" xfId="1" applyFont="1" applyBorder="1" applyAlignment="1">
      <alignment horizontal="right"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"/>
  <sheetViews>
    <sheetView tabSelected="1" topLeftCell="F1" workbookViewId="0">
      <selection activeCell="M9" sqref="M9"/>
    </sheetView>
  </sheetViews>
  <sheetFormatPr defaultColWidth="34.7109375" defaultRowHeight="15"/>
  <cols>
    <col min="1" max="1" width="3.85546875" bestFit="1" customWidth="1"/>
    <col min="2" max="2" width="12.5703125" bestFit="1" customWidth="1"/>
    <col min="3" max="3" width="9.85546875" bestFit="1" customWidth="1"/>
    <col min="4" max="4" width="6" bestFit="1" customWidth="1"/>
    <col min="5" max="5" width="23.28515625" bestFit="1" customWidth="1"/>
    <col min="6" max="8" width="23.28515625" customWidth="1"/>
    <col min="9" max="9" width="15.140625" bestFit="1" customWidth="1"/>
    <col min="10" max="10" width="15.7109375" bestFit="1" customWidth="1"/>
    <col min="11" max="11" width="10.28515625" bestFit="1" customWidth="1"/>
    <col min="12" max="12" width="17.28515625" bestFit="1" customWidth="1"/>
    <col min="13" max="13" width="26.5703125" bestFit="1" customWidth="1"/>
    <col min="14" max="14" width="19.85546875" bestFit="1" customWidth="1"/>
  </cols>
  <sheetData>
    <row r="1" spans="1:19" s="5" customFormat="1">
      <c r="F1" s="6" t="s">
        <v>22</v>
      </c>
      <c r="G1" s="6" t="s">
        <v>23</v>
      </c>
      <c r="H1" s="6" t="s">
        <v>16</v>
      </c>
      <c r="I1" s="6" t="s">
        <v>17</v>
      </c>
      <c r="J1" s="6" t="s">
        <v>18</v>
      </c>
      <c r="K1" s="6" t="s">
        <v>24</v>
      </c>
      <c r="L1" s="6" t="s">
        <v>19</v>
      </c>
      <c r="M1" s="6" t="s">
        <v>20</v>
      </c>
      <c r="N1" s="6" t="s">
        <v>21</v>
      </c>
    </row>
    <row r="2" spans="1:19">
      <c r="A2" s="1" t="s">
        <v>0</v>
      </c>
      <c r="B2" s="1" t="s">
        <v>1</v>
      </c>
      <c r="C2" s="1" t="s">
        <v>2</v>
      </c>
      <c r="D2" s="1" t="s">
        <v>6</v>
      </c>
      <c r="E2" s="1" t="s">
        <v>3</v>
      </c>
      <c r="F2" s="1" t="s">
        <v>0</v>
      </c>
      <c r="G2" t="s">
        <v>14</v>
      </c>
      <c r="H2" s="4" t="s">
        <v>2</v>
      </c>
      <c r="I2" s="1" t="s">
        <v>8</v>
      </c>
      <c r="J2" s="7">
        <f>ROUND(58185.12,2)</f>
        <v>58185.120000000003</v>
      </c>
      <c r="K2" s="1" t="s">
        <v>4</v>
      </c>
      <c r="L2" s="7">
        <f>ROUND(4543.2,2)</f>
        <v>4543.2</v>
      </c>
      <c r="M2" s="3" t="s">
        <v>7</v>
      </c>
      <c r="N2" s="7">
        <f>ROUND(2424.38,4)</f>
        <v>2424.38</v>
      </c>
      <c r="O2" s="2"/>
      <c r="P2" s="2"/>
      <c r="Q2" s="2"/>
      <c r="R2" s="2"/>
      <c r="S2" s="2"/>
    </row>
    <row r="3" spans="1:19">
      <c r="A3" s="1" t="s">
        <v>0</v>
      </c>
      <c r="B3" s="1" t="s">
        <v>1</v>
      </c>
      <c r="C3" s="1" t="s">
        <v>2</v>
      </c>
      <c r="D3" s="1" t="s">
        <v>6</v>
      </c>
      <c r="E3" s="1" t="s">
        <v>3</v>
      </c>
      <c r="F3" s="1" t="s">
        <v>0</v>
      </c>
      <c r="G3" t="s">
        <v>14</v>
      </c>
      <c r="H3" s="4" t="s">
        <v>2</v>
      </c>
      <c r="I3" s="1" t="s">
        <v>9</v>
      </c>
      <c r="J3" s="7">
        <f>ROUND(59615.04,2)</f>
        <v>59615.040000000001</v>
      </c>
      <c r="K3" s="1" t="s">
        <v>4</v>
      </c>
      <c r="L3" s="7">
        <f>ROUND(1429.92,2)</f>
        <v>1429.92</v>
      </c>
      <c r="M3" s="3" t="s">
        <v>5</v>
      </c>
      <c r="N3" s="7">
        <f>ROUND(2483.96,4)</f>
        <v>2483.96</v>
      </c>
      <c r="O3" s="2"/>
      <c r="P3" s="2"/>
      <c r="Q3" s="2"/>
      <c r="R3" s="2"/>
      <c r="S3" s="2"/>
    </row>
    <row r="4" spans="1:19">
      <c r="A4" s="1" t="s">
        <v>0</v>
      </c>
      <c r="B4" s="1" t="s">
        <v>1</v>
      </c>
      <c r="C4" s="1" t="s">
        <v>2</v>
      </c>
      <c r="D4" s="1" t="s">
        <v>6</v>
      </c>
      <c r="E4" s="1" t="s">
        <v>3</v>
      </c>
      <c r="F4" s="1" t="s">
        <v>0</v>
      </c>
      <c r="G4" t="s">
        <v>14</v>
      </c>
      <c r="H4" s="4" t="s">
        <v>2</v>
      </c>
      <c r="I4" s="1" t="s">
        <v>10</v>
      </c>
      <c r="J4" s="7">
        <f>ROUND(64614.96,2)</f>
        <v>64614.96</v>
      </c>
      <c r="K4" s="1" t="s">
        <v>4</v>
      </c>
      <c r="L4" s="7">
        <f>ROUND(4999.92,2)</f>
        <v>4999.92</v>
      </c>
      <c r="M4" s="3" t="s">
        <v>11</v>
      </c>
      <c r="N4" s="7">
        <f>ROUND(2692.29,4)</f>
        <v>2692.29</v>
      </c>
      <c r="O4" s="2"/>
      <c r="P4" s="2"/>
      <c r="Q4" s="2"/>
      <c r="R4" s="2"/>
      <c r="S4" s="2"/>
    </row>
    <row r="5" spans="1:19">
      <c r="A5" s="1" t="s">
        <v>0</v>
      </c>
      <c r="B5" s="1" t="s">
        <v>1</v>
      </c>
      <c r="C5" s="1" t="s">
        <v>2</v>
      </c>
      <c r="D5" s="1" t="s">
        <v>6</v>
      </c>
      <c r="E5" s="1" t="s">
        <v>3</v>
      </c>
      <c r="F5" s="1" t="s">
        <v>0</v>
      </c>
      <c r="G5" t="s">
        <v>14</v>
      </c>
      <c r="H5" s="4" t="s">
        <v>2</v>
      </c>
      <c r="I5" s="1" t="s">
        <v>12</v>
      </c>
      <c r="J5" s="7">
        <f>ROUND(66054,2)</f>
        <v>66054</v>
      </c>
      <c r="K5" s="1" t="s">
        <v>4</v>
      </c>
      <c r="L5" s="7">
        <f>ROUND(1439.04,2)</f>
        <v>1439.04</v>
      </c>
      <c r="M5" s="3" t="s">
        <v>5</v>
      </c>
      <c r="N5" s="7">
        <f>ROUND(2752.25,4)</f>
        <v>2752.25</v>
      </c>
      <c r="O5" s="2"/>
      <c r="P5" s="2"/>
      <c r="Q5" s="2"/>
      <c r="R5" s="2"/>
      <c r="S5" s="2"/>
    </row>
    <row r="6" spans="1:19">
      <c r="A6" s="1" t="s">
        <v>0</v>
      </c>
      <c r="B6" s="1" t="s">
        <v>1</v>
      </c>
      <c r="C6" s="1" t="s">
        <v>2</v>
      </c>
      <c r="D6" s="1" t="s">
        <v>6</v>
      </c>
      <c r="E6" s="1" t="s">
        <v>3</v>
      </c>
      <c r="F6" s="1" t="s">
        <v>0</v>
      </c>
      <c r="G6" t="s">
        <v>14</v>
      </c>
      <c r="H6" s="4" t="s">
        <v>2</v>
      </c>
      <c r="I6" s="1" t="s">
        <v>13</v>
      </c>
      <c r="J6" s="7">
        <f>ROUND(70522.08,2)</f>
        <v>70522.080000000002</v>
      </c>
      <c r="K6" s="1" t="s">
        <v>4</v>
      </c>
      <c r="L6" s="7">
        <f>ROUND(4468.08,2)</f>
        <v>4468.08</v>
      </c>
      <c r="M6" s="3" t="s">
        <v>5</v>
      </c>
      <c r="N6" s="7">
        <f>ROUND(2938.42,4)</f>
        <v>2938.42</v>
      </c>
      <c r="O6" s="2"/>
      <c r="P6" s="2"/>
      <c r="Q6" s="2"/>
      <c r="R6" s="2"/>
      <c r="S6" s="2"/>
    </row>
    <row r="36" spans="6:6">
      <c r="F36" t="s">
        <v>15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Salary History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Horne, Cheryl</dc:creator>
  <cp:lastModifiedBy>Horne, Cheryl</cp:lastModifiedBy>
  <dcterms:created xsi:type="dcterms:W3CDTF">2021-10-11T19:45:10Z</dcterms:created>
  <dcterms:modified xsi:type="dcterms:W3CDTF">2021-10-11T20:00:29Z</dcterms:modified>
</cp:coreProperties>
</file>