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welsch\Desktop\hire process\"/>
    </mc:Choice>
  </mc:AlternateContent>
  <bookViews>
    <workbookView xWindow="0" yWindow="0" windowWidth="28800" windowHeight="12330"/>
  </bookViews>
  <sheets>
    <sheet name="Candidates" sheetId="2" r:id="rId1"/>
  </sheets>
  <calcPr calcId="162913"/>
</workbook>
</file>

<file path=xl/calcChain.xml><?xml version="1.0" encoding="utf-8"?>
<calcChain xmlns="http://schemas.openxmlformats.org/spreadsheetml/2006/main">
  <c r="G144" i="2" l="1"/>
  <c r="G143" i="2"/>
  <c r="G142" i="2"/>
  <c r="G141" i="2"/>
  <c r="G140" i="2"/>
  <c r="G139" i="2"/>
  <c r="G138" i="2"/>
  <c r="G137" i="2"/>
  <c r="G136" i="2"/>
  <c r="G135" i="2"/>
  <c r="G134" i="2"/>
  <c r="G133" i="2"/>
  <c r="G132" i="2"/>
  <c r="G131" i="2"/>
  <c r="G130" i="2"/>
  <c r="G129" i="2"/>
  <c r="G128" i="2"/>
  <c r="G127" i="2"/>
  <c r="G126" i="2"/>
  <c r="G125" i="2"/>
  <c r="G124" i="2"/>
  <c r="G123" i="2"/>
  <c r="G122" i="2"/>
  <c r="G121" i="2"/>
  <c r="G120" i="2"/>
  <c r="G119" i="2"/>
  <c r="G118" i="2"/>
  <c r="G117" i="2"/>
  <c r="G116" i="2"/>
  <c r="G115" i="2"/>
  <c r="G114" i="2"/>
  <c r="G113" i="2"/>
  <c r="G112" i="2"/>
  <c r="G111" i="2"/>
  <c r="G110" i="2"/>
  <c r="G109" i="2"/>
  <c r="G108" i="2"/>
  <c r="G107" i="2"/>
  <c r="G106" i="2"/>
  <c r="G105" i="2"/>
  <c r="G104" i="2"/>
  <c r="G103" i="2"/>
  <c r="G102" i="2"/>
  <c r="G101" i="2"/>
  <c r="G100" i="2"/>
  <c r="G99" i="2"/>
  <c r="G98" i="2"/>
  <c r="G97" i="2"/>
  <c r="G96"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G26" i="2"/>
  <c r="G25" i="2"/>
  <c r="G24" i="2"/>
  <c r="G23" i="2"/>
  <c r="G22" i="2"/>
  <c r="G21" i="2"/>
  <c r="G20" i="2"/>
  <c r="G19" i="2"/>
  <c r="G18" i="2"/>
  <c r="G17" i="2"/>
  <c r="G16" i="2"/>
  <c r="G15" i="2"/>
  <c r="G14" i="2"/>
  <c r="G13" i="2"/>
  <c r="G12" i="2"/>
  <c r="G11" i="2"/>
  <c r="G10" i="2"/>
  <c r="G9" i="2"/>
  <c r="G8" i="2"/>
  <c r="G7" i="2"/>
  <c r="G6" i="2"/>
  <c r="G5" i="2"/>
  <c r="G4" i="2"/>
  <c r="G3" i="2"/>
  <c r="G2" i="2"/>
</calcChain>
</file>

<file path=xl/sharedStrings.xml><?xml version="1.0" encoding="utf-8"?>
<sst xmlns="http://schemas.openxmlformats.org/spreadsheetml/2006/main" count="873" uniqueCount="631">
  <si>
    <t>First Name</t>
  </si>
  <si>
    <t>Last Name</t>
  </si>
  <si>
    <t>Email</t>
  </si>
  <si>
    <t>Address</t>
  </si>
  <si>
    <t>City</t>
  </si>
  <si>
    <t>State</t>
  </si>
  <si>
    <t>Zip</t>
  </si>
  <si>
    <t>Justin</t>
  </si>
  <si>
    <t>Agnoli</t>
  </si>
  <si>
    <t>justindx3@aol.com</t>
  </si>
  <si>
    <t>59 west 34th street</t>
  </si>
  <si>
    <t>Woodland park</t>
  </si>
  <si>
    <t>NJ</t>
  </si>
  <si>
    <t>IDRIS</t>
  </si>
  <si>
    <t>AJIBULU</t>
  </si>
  <si>
    <t>AJIBULU.IDRIS@GMAIL.COM</t>
  </si>
  <si>
    <t>77A Stenton Court</t>
  </si>
  <si>
    <t>Ewing</t>
  </si>
  <si>
    <t>Mohammad</t>
  </si>
  <si>
    <t>Alabdalla</t>
  </si>
  <si>
    <t>mo.alabdalla@gmail.com</t>
  </si>
  <si>
    <t>220 9th st apt 2</t>
  </si>
  <si>
    <t>Fairview</t>
  </si>
  <si>
    <t>Ivan</t>
  </si>
  <si>
    <t>Bajceski</t>
  </si>
  <si>
    <t>ibajceski@yahoo.com</t>
  </si>
  <si>
    <t>59 Roosevelt Street</t>
  </si>
  <si>
    <t>Pequannock</t>
  </si>
  <si>
    <t>EVAN</t>
  </si>
  <si>
    <t>BAVARSKY</t>
  </si>
  <si>
    <t>EFBavarsky@gmail.com</t>
  </si>
  <si>
    <t>16 Tree Line Drive</t>
  </si>
  <si>
    <t>Freehold</t>
  </si>
  <si>
    <t>ANTHONY</t>
  </si>
  <si>
    <t>BENANTI</t>
  </si>
  <si>
    <t>antb102294@gmail.com</t>
  </si>
  <si>
    <t>4 TRUDY DR</t>
  </si>
  <si>
    <t>Lodi</t>
  </si>
  <si>
    <t>Alex</t>
  </si>
  <si>
    <t>Bihuniak</t>
  </si>
  <si>
    <t>abihuniak97@gmail.com</t>
  </si>
  <si>
    <t>308 Malapardis Rd</t>
  </si>
  <si>
    <t>Morris plains</t>
  </si>
  <si>
    <t>Aidan</t>
  </si>
  <si>
    <t>Black</t>
  </si>
  <si>
    <t>aidan.black814@yahoo.com</t>
  </si>
  <si>
    <t>2 East Hidden Valley Ct</t>
  </si>
  <si>
    <t>Fredon</t>
  </si>
  <si>
    <t>Charles</t>
  </si>
  <si>
    <t>Bohannon</t>
  </si>
  <si>
    <t>cbohannon5@gmail.com</t>
  </si>
  <si>
    <t>10 Twin Oaks Road</t>
  </si>
  <si>
    <t>Springfield</t>
  </si>
  <si>
    <t>Damien</t>
  </si>
  <si>
    <t>Bostian</t>
  </si>
  <si>
    <t>damien0215@msn.com</t>
  </si>
  <si>
    <t>62 Congressional Boulevard</t>
  </si>
  <si>
    <t>Washington</t>
  </si>
  <si>
    <t>Anthony</t>
  </si>
  <si>
    <t>Brennan</t>
  </si>
  <si>
    <t>anthony.brennan@salve.edu</t>
  </si>
  <si>
    <t>92 Pacific Street</t>
  </si>
  <si>
    <t>Massapequa Park</t>
  </si>
  <si>
    <t>NY</t>
  </si>
  <si>
    <t>Shane</t>
  </si>
  <si>
    <t>Brutosky</t>
  </si>
  <si>
    <t>sbrutosk@optonline.net</t>
  </si>
  <si>
    <t>2 Old Timbers Court Kenvil, NJ</t>
  </si>
  <si>
    <t>Kenvil</t>
  </si>
  <si>
    <t>Matthew</t>
  </si>
  <si>
    <t>Burgenson</t>
  </si>
  <si>
    <t>mburgenson815@gmail.com</t>
  </si>
  <si>
    <t>Alpha</t>
  </si>
  <si>
    <t>Cannillo</t>
  </si>
  <si>
    <t>acannillo@yahoo.com</t>
  </si>
  <si>
    <t>14 Marlin Drive</t>
  </si>
  <si>
    <t>Whippany</t>
  </si>
  <si>
    <t>Samantha</t>
  </si>
  <si>
    <t>Cardona</t>
  </si>
  <si>
    <t>cardona.sam27@gmail.com</t>
  </si>
  <si>
    <t>149 N Sussex St</t>
  </si>
  <si>
    <t>Dover</t>
  </si>
  <si>
    <t>Christopher</t>
  </si>
  <si>
    <t>Caruso</t>
  </si>
  <si>
    <t>christopher31840@gmail.com</t>
  </si>
  <si>
    <t>13 Dickersonmine Road</t>
  </si>
  <si>
    <t>Mine Hill</t>
  </si>
  <si>
    <t>Chretien</t>
  </si>
  <si>
    <t>mchretien61@verizon.net</t>
  </si>
  <si>
    <t>1227 Cedar Avenue</t>
  </si>
  <si>
    <t>Mountainside</t>
  </si>
  <si>
    <t>Paul</t>
  </si>
  <si>
    <t>Christal</t>
  </si>
  <si>
    <t>Christ89@students.rowan.edu</t>
  </si>
  <si>
    <t>20 Exeter St.</t>
  </si>
  <si>
    <t>Greystone Park</t>
  </si>
  <si>
    <t>Mario</t>
  </si>
  <si>
    <t>Ciccone</t>
  </si>
  <si>
    <t>Ciccone1965@aol.com</t>
  </si>
  <si>
    <t>10 Emerson Drive</t>
  </si>
  <si>
    <t>Livingston</t>
  </si>
  <si>
    <t>Michael</t>
  </si>
  <si>
    <t>mciccone56@yahoo.com</t>
  </si>
  <si>
    <t>6 Romano Court, Butler, NJ</t>
  </si>
  <si>
    <t>Butler</t>
  </si>
  <si>
    <t>Dickenson</t>
  </si>
  <si>
    <t>Clayton</t>
  </si>
  <si>
    <t>Dickensonclayton@gmail.com</t>
  </si>
  <si>
    <t>63 grant ave east hanover</t>
  </si>
  <si>
    <t>East Hanover</t>
  </si>
  <si>
    <t>Zachary</t>
  </si>
  <si>
    <t>Coccio</t>
  </si>
  <si>
    <t>zcoccio@gmail.com</t>
  </si>
  <si>
    <t>12 Davis Road</t>
  </si>
  <si>
    <t>Branchville</t>
  </si>
  <si>
    <t>Nicholas</t>
  </si>
  <si>
    <t>Cornine</t>
  </si>
  <si>
    <t>nickc1127@gmail.com</t>
  </si>
  <si>
    <t>123 South Glen Rd.</t>
  </si>
  <si>
    <t>Kinnelon</t>
  </si>
  <si>
    <t>Jordan</t>
  </si>
  <si>
    <t>Corona</t>
  </si>
  <si>
    <t>jrcorona272@gmail.com</t>
  </si>
  <si>
    <t>209 community circle</t>
  </si>
  <si>
    <t>Old Bridge</t>
  </si>
  <si>
    <t>Johnattan</t>
  </si>
  <si>
    <t>Cortes</t>
  </si>
  <si>
    <t>cortes.johnattan1@gmail.com</t>
  </si>
  <si>
    <t>181 N Sussex st</t>
  </si>
  <si>
    <t>Juan</t>
  </si>
  <si>
    <t>juancortes01@live.com</t>
  </si>
  <si>
    <t>181 North Sussex street</t>
  </si>
  <si>
    <t>Trevor</t>
  </si>
  <si>
    <t>Costabile</t>
  </si>
  <si>
    <t>costabile.trevor@gmail.com</t>
  </si>
  <si>
    <t>6 Ponderosa Trail</t>
  </si>
  <si>
    <t>Sparta</t>
  </si>
  <si>
    <t>Alison</t>
  </si>
  <si>
    <t>Crater</t>
  </si>
  <si>
    <t>cr8ter10@gmail.com</t>
  </si>
  <si>
    <t>136 South Shore Rd</t>
  </si>
  <si>
    <t>Andover</t>
  </si>
  <si>
    <t>MARK</t>
  </si>
  <si>
    <t>DE FREITAS</t>
  </si>
  <si>
    <t>yankee.trumpet@gmail.com</t>
  </si>
  <si>
    <t>10 Providence Blvd</t>
  </si>
  <si>
    <t>Kendall Park</t>
  </si>
  <si>
    <t>Lance</t>
  </si>
  <si>
    <t>Dedeic</t>
  </si>
  <si>
    <t>lance@arcconstruction.us</t>
  </si>
  <si>
    <t>162 High Crest Drive</t>
  </si>
  <si>
    <t>West Milford</t>
  </si>
  <si>
    <t>Luisblake</t>
  </si>
  <si>
    <t>DeJesus</t>
  </si>
  <si>
    <t>blake.dejesus@gmail.com</t>
  </si>
  <si>
    <t>58A Indian Rd</t>
  </si>
  <si>
    <t>Denville</t>
  </si>
  <si>
    <t>DeMaio</t>
  </si>
  <si>
    <t>ndemaio94@gmail.com</t>
  </si>
  <si>
    <t>126 Florence Avenue</t>
  </si>
  <si>
    <t>DePalma</t>
  </si>
  <si>
    <t>ndepalma44@gmail.com</t>
  </si>
  <si>
    <t>16 Eleron Place</t>
  </si>
  <si>
    <t>Wayne</t>
  </si>
  <si>
    <t>Alexander</t>
  </si>
  <si>
    <t>DiCairano</t>
  </si>
  <si>
    <t>adeco34@yahoo.com</t>
  </si>
  <si>
    <t>54 Upper Sarepta rd Belvidere Nj</t>
  </si>
  <si>
    <t>Belvidere</t>
  </si>
  <si>
    <t>Hailey</t>
  </si>
  <si>
    <t>Donnelly</t>
  </si>
  <si>
    <t>hdonnell@ramapo.edu</t>
  </si>
  <si>
    <t>44 Beechwood Avenue</t>
  </si>
  <si>
    <t>Lake Hiawatha</t>
  </si>
  <si>
    <t>Austin</t>
  </si>
  <si>
    <t>Ebneth</t>
  </si>
  <si>
    <t>austinebneth@yahoo.com</t>
  </si>
  <si>
    <t>44 West End Avenue</t>
  </si>
  <si>
    <t>Florham Park</t>
  </si>
  <si>
    <t>Corey</t>
  </si>
  <si>
    <t>Edwards</t>
  </si>
  <si>
    <t>coreyedwards526@outlook.com</t>
  </si>
  <si>
    <t>19 meteor trail</t>
  </si>
  <si>
    <t>Ettore</t>
  </si>
  <si>
    <t>Estupinan</t>
  </si>
  <si>
    <t>eae00005@hotmail.com</t>
  </si>
  <si>
    <t>273 lakeshore dr apt. e</t>
  </si>
  <si>
    <t>hewitt</t>
  </si>
  <si>
    <t>Farinola</t>
  </si>
  <si>
    <t>nicholasfarinola96@gmail.com</t>
  </si>
  <si>
    <t>63 South Glen Rd, Kinnelon, NJ</t>
  </si>
  <si>
    <t>Kevin</t>
  </si>
  <si>
    <t>Fennell</t>
  </si>
  <si>
    <t>kfennell22@optonline.net</t>
  </si>
  <si>
    <t>18 Overlook Avenue</t>
  </si>
  <si>
    <t>Randolph</t>
  </si>
  <si>
    <t>Cody</t>
  </si>
  <si>
    <t>Fico</t>
  </si>
  <si>
    <t>codyfico@yahoo.com</t>
  </si>
  <si>
    <t>40 Crescent Drive</t>
  </si>
  <si>
    <t>Lake Hopatcong</t>
  </si>
  <si>
    <t>Fields</t>
  </si>
  <si>
    <t>cfields291@gmail.com</t>
  </si>
  <si>
    <t>8 Budd Street Ledgewood, NJ</t>
  </si>
  <si>
    <t>Ledgewood</t>
  </si>
  <si>
    <t>Robert</t>
  </si>
  <si>
    <t>Fisher</t>
  </si>
  <si>
    <t>robfisher22422@yahoo.com</t>
  </si>
  <si>
    <t>1 John F Kennedy Blvd 19E</t>
  </si>
  <si>
    <t>Somerset</t>
  </si>
  <si>
    <t>Sean</t>
  </si>
  <si>
    <t>Flavin</t>
  </si>
  <si>
    <t>seancollin1@gmail.com</t>
  </si>
  <si>
    <t>5 vincent drive</t>
  </si>
  <si>
    <t>Parsippany</t>
  </si>
  <si>
    <t>Thales</t>
  </si>
  <si>
    <t>Fonseca</t>
  </si>
  <si>
    <t>thalesalhadas@gmail.com</t>
  </si>
  <si>
    <t>218 franklin street</t>
  </si>
  <si>
    <t>Hackettstown</t>
  </si>
  <si>
    <t>Fornelos</t>
  </si>
  <si>
    <t>fornelos.k@gmail.com</t>
  </si>
  <si>
    <t>627 Dewitt Street</t>
  </si>
  <si>
    <t>Linden</t>
  </si>
  <si>
    <t>Cory</t>
  </si>
  <si>
    <t>French</t>
  </si>
  <si>
    <t>cory.french0@gmail.com</t>
  </si>
  <si>
    <t>91 Tiffany Drive</t>
  </si>
  <si>
    <t>Gieger</t>
  </si>
  <si>
    <t>mgieger96@outlook.com</t>
  </si>
  <si>
    <t>12 Downstream Dr.</t>
  </si>
  <si>
    <t>Flanders</t>
  </si>
  <si>
    <t>Girratano</t>
  </si>
  <si>
    <t>GirratanoA@gmail.com</t>
  </si>
  <si>
    <t>84 Oakwood Village Apt. 7</t>
  </si>
  <si>
    <t>Kyle</t>
  </si>
  <si>
    <t>Guldner</t>
  </si>
  <si>
    <t>kguldner1@gmail.com</t>
  </si>
  <si>
    <t>61 winay terrace</t>
  </si>
  <si>
    <t>Long Valley</t>
  </si>
  <si>
    <t>Brian</t>
  </si>
  <si>
    <t>Hebert</t>
  </si>
  <si>
    <t>brian.hebert2330@gmail.com</t>
  </si>
  <si>
    <t>2 Cupsaw Ave</t>
  </si>
  <si>
    <t>Cupsaw Lake</t>
  </si>
  <si>
    <t>Brandon</t>
  </si>
  <si>
    <t>Holup</t>
  </si>
  <si>
    <t>bholup15@outlook.com</t>
  </si>
  <si>
    <t>5 Ernest Way</t>
  </si>
  <si>
    <t>Jackson</t>
  </si>
  <si>
    <t>Ryan</t>
  </si>
  <si>
    <t>jackson.rm.2015@wvwc.edu</t>
  </si>
  <si>
    <t>315 Daniel St</t>
  </si>
  <si>
    <t>Jasiecki</t>
  </si>
  <si>
    <t>rjasiecki@aol.com</t>
  </si>
  <si>
    <t>15 Cooper Dr.</t>
  </si>
  <si>
    <t>Walter</t>
  </si>
  <si>
    <t>Keiper</t>
  </si>
  <si>
    <t>waltkeiper@gmail.com</t>
  </si>
  <si>
    <t>38 Sunrise Road</t>
  </si>
  <si>
    <t>Wharton</t>
  </si>
  <si>
    <t>Joseph</t>
  </si>
  <si>
    <t>Kelly</t>
  </si>
  <si>
    <t>liljoekel@gmail.com</t>
  </si>
  <si>
    <t>1117 Monroe Dr.</t>
  </si>
  <si>
    <t>Stewartsville</t>
  </si>
  <si>
    <t>Kepler</t>
  </si>
  <si>
    <t>kylekepler5@gmail.com</t>
  </si>
  <si>
    <t>35 Primrose Lane</t>
  </si>
  <si>
    <t>Mount Arlington</t>
  </si>
  <si>
    <t>William</t>
  </si>
  <si>
    <t>Kimball</t>
  </si>
  <si>
    <t>wbk145@gmail.com</t>
  </si>
  <si>
    <t>19 Weston Drive, Pittstown, NJ 08867</t>
  </si>
  <si>
    <t>Pittstown</t>
  </si>
  <si>
    <t>Nathan</t>
  </si>
  <si>
    <t>Kolzow</t>
  </si>
  <si>
    <t>natesurferdude1@yahoo.com</t>
  </si>
  <si>
    <t>84 Wintermute Road</t>
  </si>
  <si>
    <t>Kopf</t>
  </si>
  <si>
    <t>gaints92@yahoo.com</t>
  </si>
  <si>
    <t>6 Silver Lake Rd</t>
  </si>
  <si>
    <t>Stockholm</t>
  </si>
  <si>
    <t>Derek</t>
  </si>
  <si>
    <t>Koppinger</t>
  </si>
  <si>
    <t>derekkoppinger@gmail.com</t>
  </si>
  <si>
    <t>158 Roessler Sreet</t>
  </si>
  <si>
    <t>Boonton</t>
  </si>
  <si>
    <t>Damon</t>
  </si>
  <si>
    <t>Lahr</t>
  </si>
  <si>
    <t>damonlahr54@gmail.com</t>
  </si>
  <si>
    <t>Mahwah</t>
  </si>
  <si>
    <t>Lania</t>
  </si>
  <si>
    <t>mlania60@gmail.com</t>
  </si>
  <si>
    <t>11 Cornell Drive</t>
  </si>
  <si>
    <t>Succasunna</t>
  </si>
  <si>
    <t>Lauria</t>
  </si>
  <si>
    <t>anthonylauria25661@gmail.com</t>
  </si>
  <si>
    <t>29B Forest Drive Garnerville New York</t>
  </si>
  <si>
    <t>Garnerville</t>
  </si>
  <si>
    <t>Leach</t>
  </si>
  <si>
    <t>11zachleach@gmail.com</t>
  </si>
  <si>
    <t>70 east valle brook road</t>
  </si>
  <si>
    <t>Tyler</t>
  </si>
  <si>
    <t>Lee</t>
  </si>
  <si>
    <t>tylee112593@gmail.com</t>
  </si>
  <si>
    <t>3 Countrywood Drive</t>
  </si>
  <si>
    <t>Kendra</t>
  </si>
  <si>
    <t>Lewicki</t>
  </si>
  <si>
    <t>kendramarie1999@gmail.com</t>
  </si>
  <si>
    <t>23 Hopson Ave</t>
  </si>
  <si>
    <t>Great Notch</t>
  </si>
  <si>
    <t>Bryan</t>
  </si>
  <si>
    <t>Lewis</t>
  </si>
  <si>
    <t>balewis15@gmail.com</t>
  </si>
  <si>
    <t>28 W Third Street Apt 1346</t>
  </si>
  <si>
    <t>South Orange</t>
  </si>
  <si>
    <t>Liebenow</t>
  </si>
  <si>
    <t>wliebenow@gmail.com</t>
  </si>
  <si>
    <t>86 Andrew Ave</t>
  </si>
  <si>
    <t>Oakland</t>
  </si>
  <si>
    <t>Loewrigkeit</t>
  </si>
  <si>
    <t>robloew1004@gmail.com</t>
  </si>
  <si>
    <t>209 Terrace Lake Drive</t>
  </si>
  <si>
    <t>Lopez</t>
  </si>
  <si>
    <t>jclcolombiano@hotmail.com</t>
  </si>
  <si>
    <t>8 n cape trl rockaway nj</t>
  </si>
  <si>
    <t>Rockaway</t>
  </si>
  <si>
    <t>Patrick</t>
  </si>
  <si>
    <t>Lowry</t>
  </si>
  <si>
    <t>plowry50@optonline.net</t>
  </si>
  <si>
    <t>637 succasunna rd landing nj</t>
  </si>
  <si>
    <t>Landing</t>
  </si>
  <si>
    <t>Courtney</t>
  </si>
  <si>
    <t>Macaluso</t>
  </si>
  <si>
    <t>cmacaluso0010@gmail.com</t>
  </si>
  <si>
    <t>158 Bucknell Trail</t>
  </si>
  <si>
    <t>Hopatcong</t>
  </si>
  <si>
    <t>Connor</t>
  </si>
  <si>
    <t>MacEwen</t>
  </si>
  <si>
    <t>connor.macewen26@gmail.com</t>
  </si>
  <si>
    <t>55 Forest Dr.</t>
  </si>
  <si>
    <t>Marotta</t>
  </si>
  <si>
    <t>amar5413@gmail.com</t>
  </si>
  <si>
    <t>13 westover ave</t>
  </si>
  <si>
    <t>Caldwell</t>
  </si>
  <si>
    <t>Andrew</t>
  </si>
  <si>
    <t>Marra</t>
  </si>
  <si>
    <t>andrew.marra@yahoo.com</t>
  </si>
  <si>
    <t>32 MANDEVILLE AVE</t>
  </si>
  <si>
    <t>Daniel</t>
  </si>
  <si>
    <t>Marsillo</t>
  </si>
  <si>
    <t>marsillodan@icloud.com</t>
  </si>
  <si>
    <t>4 river rd flanders</t>
  </si>
  <si>
    <t>Martinez</t>
  </si>
  <si>
    <t>martinezdrider15@gmail.com</t>
  </si>
  <si>
    <t>10 Anothony Way</t>
  </si>
  <si>
    <t>Joe</t>
  </si>
  <si>
    <t>Mason</t>
  </si>
  <si>
    <t>masonj11108@yahoo.com</t>
  </si>
  <si>
    <t>1092 Kile Circle</t>
  </si>
  <si>
    <t>Quakertown</t>
  </si>
  <si>
    <t>PA</t>
  </si>
  <si>
    <t>Hugh</t>
  </si>
  <si>
    <t>McDonnell</t>
  </si>
  <si>
    <t>cmac2023@yahoo.com</t>
  </si>
  <si>
    <t>117 Ogden Ave. Apt. 2R</t>
  </si>
  <si>
    <t>Jersey City</t>
  </si>
  <si>
    <t>Spencer</t>
  </si>
  <si>
    <t>Meivogel</t>
  </si>
  <si>
    <t>slMeivogel@gmail.com</t>
  </si>
  <si>
    <t>71 County Road 645</t>
  </si>
  <si>
    <t>Meller</t>
  </si>
  <si>
    <t>tyler.meller@gmail.com</t>
  </si>
  <si>
    <t>9 Pheasant Drive</t>
  </si>
  <si>
    <t>Cozy Lake</t>
  </si>
  <si>
    <t>Meyer</t>
  </si>
  <si>
    <t>meyera519@gmail.com</t>
  </si>
  <si>
    <t>92 Bunn Road</t>
  </si>
  <si>
    <t>Hamburg</t>
  </si>
  <si>
    <t>Miele</t>
  </si>
  <si>
    <t>rgmiele@yahoo.com</t>
  </si>
  <si>
    <t>80 Britten Rd</t>
  </si>
  <si>
    <t>Green Village</t>
  </si>
  <si>
    <t>Miller</t>
  </si>
  <si>
    <t>antraymiller@gmail.com</t>
  </si>
  <si>
    <t>PO Box 460</t>
  </si>
  <si>
    <t>Hawthorne</t>
  </si>
  <si>
    <t>nmiller02114@gmail.com</t>
  </si>
  <si>
    <t>577 Rogers Drive</t>
  </si>
  <si>
    <t>Jeffrey</t>
  </si>
  <si>
    <t>Monaco</t>
  </si>
  <si>
    <t>jeffreytmonaco@gmail.com</t>
  </si>
  <si>
    <t>555 Cumberland Street</t>
  </si>
  <si>
    <t>Westfield</t>
  </si>
  <si>
    <t>Peter</t>
  </si>
  <si>
    <t>Monahan</t>
  </si>
  <si>
    <t>monahanpm2@gmail.com</t>
  </si>
  <si>
    <t>407 Hopper Ave</t>
  </si>
  <si>
    <t>Ridgewood</t>
  </si>
  <si>
    <t>David</t>
  </si>
  <si>
    <t>Montalvo</t>
  </si>
  <si>
    <t>Wolf5667@optonline.net</t>
  </si>
  <si>
    <t>123 Clinton Avenue</t>
  </si>
  <si>
    <t>Clifton</t>
  </si>
  <si>
    <t>Alexandra</t>
  </si>
  <si>
    <t>Morse</t>
  </si>
  <si>
    <t>alexandra.morse13@gmail.com</t>
  </si>
  <si>
    <t>33 Beverly Road</t>
  </si>
  <si>
    <t>Moskalow</t>
  </si>
  <si>
    <t>nickmoskalow11@gmail.com</t>
  </si>
  <si>
    <t>108 Valley View Trail</t>
  </si>
  <si>
    <t>Devan</t>
  </si>
  <si>
    <t>Mulligan</t>
  </si>
  <si>
    <t>devanmulligan@gmail.com</t>
  </si>
  <si>
    <t>30 Jefferson Ave</t>
  </si>
  <si>
    <t>Emerson</t>
  </si>
  <si>
    <t>Richard</t>
  </si>
  <si>
    <t>Muzikar</t>
  </si>
  <si>
    <t>rmuzikar@gmail.com</t>
  </si>
  <si>
    <t>11 wind ridge dr</t>
  </si>
  <si>
    <t>Palma</t>
  </si>
  <si>
    <t>palmamr@aol.com</t>
  </si>
  <si>
    <t>10 Manchester Way</t>
  </si>
  <si>
    <t>Pine Brook</t>
  </si>
  <si>
    <t>Pieron</t>
  </si>
  <si>
    <t>nick@pieron.org</t>
  </si>
  <si>
    <t>429 MADISON AVE</t>
  </si>
  <si>
    <t>MONROE TOWNSHIP</t>
  </si>
  <si>
    <t>Pisani Jr.</t>
  </si>
  <si>
    <t>ajanthonyaj30@yahoo.com</t>
  </si>
  <si>
    <t>4 Bernard Rd</t>
  </si>
  <si>
    <t>Konstantinos</t>
  </si>
  <si>
    <t>Protogeropoulos</t>
  </si>
  <si>
    <t>protogeropoulosk@centenaryuniversity.edu</t>
  </si>
  <si>
    <t>174 Main Street</t>
  </si>
  <si>
    <t>Rafferty</t>
  </si>
  <si>
    <t>Draff32@yahoo.com</t>
  </si>
  <si>
    <t>49 Tamarack Rd</t>
  </si>
  <si>
    <t>Jack</t>
  </si>
  <si>
    <t>Rand</t>
  </si>
  <si>
    <t>Jack14r@yahoo.com</t>
  </si>
  <si>
    <t>40 Mosswood Trail</t>
  </si>
  <si>
    <t>Chad</t>
  </si>
  <si>
    <t>Reilly</t>
  </si>
  <si>
    <t>chadreilly18@gmail.com</t>
  </si>
  <si>
    <t>37 Mekeel drive</t>
  </si>
  <si>
    <t>rpreilly@m.marywood.edu</t>
  </si>
  <si>
    <t>162 South Park Drive</t>
  </si>
  <si>
    <t>N Milford</t>
  </si>
  <si>
    <t>Restua</t>
  </si>
  <si>
    <t>jtr9@njit.edu</t>
  </si>
  <si>
    <t>16 Molly Pitcher Drive</t>
  </si>
  <si>
    <t>Englishtown</t>
  </si>
  <si>
    <t>Nelson</t>
  </si>
  <si>
    <t>Rivera</t>
  </si>
  <si>
    <t>nelsonrivera961@hotmail.com</t>
  </si>
  <si>
    <t>13 koenig lane</t>
  </si>
  <si>
    <t>East Freehold</t>
  </si>
  <si>
    <t>John</t>
  </si>
  <si>
    <t>Robb IV</t>
  </si>
  <si>
    <t>camar01999@aol.com</t>
  </si>
  <si>
    <t>20 Chuckanutt Drive</t>
  </si>
  <si>
    <t>Devin</t>
  </si>
  <si>
    <t>Robertson</t>
  </si>
  <si>
    <t>drob0824@gmail.com</t>
  </si>
  <si>
    <t>417 Grove Street</t>
  </si>
  <si>
    <t>Cassidy</t>
  </si>
  <si>
    <t>Rooney</t>
  </si>
  <si>
    <t>cassidy.rooney1005@gmail.com</t>
  </si>
  <si>
    <t>435 Russell Avenue</t>
  </si>
  <si>
    <t>Wyckoff</t>
  </si>
  <si>
    <t>Victor</t>
  </si>
  <si>
    <t>Salazar</t>
  </si>
  <si>
    <t>vick10salazar@live.com</t>
  </si>
  <si>
    <t>197 speedwell ave, morristown nj</t>
  </si>
  <si>
    <t>Morristown</t>
  </si>
  <si>
    <t>Salvatore</t>
  </si>
  <si>
    <t>avs2424@yahoo.com</t>
  </si>
  <si>
    <t>44 Knollwood Rd</t>
  </si>
  <si>
    <t>Graig</t>
  </si>
  <si>
    <t>Scherer</t>
  </si>
  <si>
    <t>schererg70@yahoo.com</t>
  </si>
  <si>
    <t>10 Long Avenue Mahwah NJ</t>
  </si>
  <si>
    <t>Joshua</t>
  </si>
  <si>
    <t>Schweiker</t>
  </si>
  <si>
    <t>jtschweiker@gmail.com</t>
  </si>
  <si>
    <t>54 First Street</t>
  </si>
  <si>
    <t>Seales</t>
  </si>
  <si>
    <t>alison.seales20@gmail.com</t>
  </si>
  <si>
    <t>117 flintlock road</t>
  </si>
  <si>
    <t>Dritan</t>
  </si>
  <si>
    <t>Sela</t>
  </si>
  <si>
    <t>seladritan@yahoo.com</t>
  </si>
  <si>
    <t>49 Mathews Ave</t>
  </si>
  <si>
    <t>Riverdale</t>
  </si>
  <si>
    <t>Jared</t>
  </si>
  <si>
    <t>Shepard</t>
  </si>
  <si>
    <t>jaredshepard2@gmail.com</t>
  </si>
  <si>
    <t>194 Talmage Road, Mendham, NJ</t>
  </si>
  <si>
    <t>Mendham</t>
  </si>
  <si>
    <t>Catherine</t>
  </si>
  <si>
    <t>Shipley</t>
  </si>
  <si>
    <t>cfreda@optonline.net</t>
  </si>
  <si>
    <t>39 Cedar Lake West</t>
  </si>
  <si>
    <t>MICHAEL</t>
  </si>
  <si>
    <t>SINATRA</t>
  </si>
  <si>
    <t>MICHAEL.A.SINATRA@GMAIL.COM</t>
  </si>
  <si>
    <t>317 43RD ST</t>
  </si>
  <si>
    <t>UNION CITY</t>
  </si>
  <si>
    <t>Solari</t>
  </si>
  <si>
    <t>solari.brandon18@gmail.com</t>
  </si>
  <si>
    <t>334 skyline lakes drive</t>
  </si>
  <si>
    <t>Eric</t>
  </si>
  <si>
    <t>Steele</t>
  </si>
  <si>
    <t>ericsheringhamsteele@gmail.com</t>
  </si>
  <si>
    <t>851 Springfield Avenue Apt 18J</t>
  </si>
  <si>
    <t>Summit</t>
  </si>
  <si>
    <t>Stephan</t>
  </si>
  <si>
    <t>Stein</t>
  </si>
  <si>
    <t>stein459@live.com</t>
  </si>
  <si>
    <t>96 Ridgeway Ave, Blairstown NJ</t>
  </si>
  <si>
    <t>Blairstown</t>
  </si>
  <si>
    <t>Stevens</t>
  </si>
  <si>
    <t>brandon.stevens1423@gmail.com</t>
  </si>
  <si>
    <t>13 Denville Avenue</t>
  </si>
  <si>
    <t>stryder147@gmail.com</t>
  </si>
  <si>
    <t>25 Eagles Nest Lane</t>
  </si>
  <si>
    <t>Briana</t>
  </si>
  <si>
    <t>Surko</t>
  </si>
  <si>
    <t>bsurko@yahoo.com</t>
  </si>
  <si>
    <t>48 GREENVIEW DR</t>
  </si>
  <si>
    <t>Sweet</t>
  </si>
  <si>
    <t>Aasweett11@gmail.com</t>
  </si>
  <si>
    <t>95 Cedar ave</t>
  </si>
  <si>
    <t>Hack</t>
  </si>
  <si>
    <t>Luke</t>
  </si>
  <si>
    <t>Tamburello</t>
  </si>
  <si>
    <t>luke.tamburello@wilkes.edu</t>
  </si>
  <si>
    <t>40 Players Circle</t>
  </si>
  <si>
    <t>Eatontown</t>
  </si>
  <si>
    <t>Nicole</t>
  </si>
  <si>
    <t>Tavares</t>
  </si>
  <si>
    <t>nicole.c.tavares@gmail.com</t>
  </si>
  <si>
    <t>368 Schuyler Ave</t>
  </si>
  <si>
    <t>Kearny</t>
  </si>
  <si>
    <t>Tavarone</t>
  </si>
  <si>
    <t>tavarone97@gmail.com</t>
  </si>
  <si>
    <t>57 Magnolia</t>
  </si>
  <si>
    <t>James</t>
  </si>
  <si>
    <t>Thompson</t>
  </si>
  <si>
    <t>jimthomps6@gmail.com</t>
  </si>
  <si>
    <t>92 Meadowbrook Road</t>
  </si>
  <si>
    <t>Thwing</t>
  </si>
  <si>
    <t>mthwing23@gmail.com</t>
  </si>
  <si>
    <t>354B Dupont Ave</t>
  </si>
  <si>
    <t>Treier</t>
  </si>
  <si>
    <t>treierdan@yahoo.com</t>
  </si>
  <si>
    <t>18 Riekens Trail</t>
  </si>
  <si>
    <t>Turner</t>
  </si>
  <si>
    <t>Bturner10@live.esu.edu</t>
  </si>
  <si>
    <t>32 Frog Pond rd</t>
  </si>
  <si>
    <t>Columbia</t>
  </si>
  <si>
    <t>Ungar</t>
  </si>
  <si>
    <t>jungar@ramapo.edu</t>
  </si>
  <si>
    <t>10, Evergreen Rd</t>
  </si>
  <si>
    <t>Beemerville</t>
  </si>
  <si>
    <t>Van Arsdale</t>
  </si>
  <si>
    <t>ryanva13@gmail.com</t>
  </si>
  <si>
    <t>518 Eagle Rock Ave</t>
  </si>
  <si>
    <t>Roseland</t>
  </si>
  <si>
    <t>Mark</t>
  </si>
  <si>
    <t>Van Buren</t>
  </si>
  <si>
    <t>openingmindsgroup@gmail.com</t>
  </si>
  <si>
    <t>83 Manhattan Ave</t>
  </si>
  <si>
    <t>Waldwick</t>
  </si>
  <si>
    <t>Van Wart</t>
  </si>
  <si>
    <t>joshvanwart5@gmail.com</t>
  </si>
  <si>
    <t>1 Carrie Lane</t>
  </si>
  <si>
    <t>Monroe Township</t>
  </si>
  <si>
    <t>Gregory</t>
  </si>
  <si>
    <t>Vanderhoof</t>
  </si>
  <si>
    <t>greg.vanderhoof@gmail.com</t>
  </si>
  <si>
    <t>86 cedar lane apt B Highland Park, NJ</t>
  </si>
  <si>
    <t>Highland Park</t>
  </si>
  <si>
    <t>Velardi</t>
  </si>
  <si>
    <t>Pvel051993@yahoo.com</t>
  </si>
  <si>
    <t>61 Joseph Place</t>
  </si>
  <si>
    <t>Alexis</t>
  </si>
  <si>
    <t>Villegas-Erazo</t>
  </si>
  <si>
    <t>alexis.villegas44@gmail.com</t>
  </si>
  <si>
    <t>233 speedwell ave apt 1</t>
  </si>
  <si>
    <t>Nolan</t>
  </si>
  <si>
    <t>Voris</t>
  </si>
  <si>
    <t>nolanvoris@gmail.com</t>
  </si>
  <si>
    <t>1037 county road 521</t>
  </si>
  <si>
    <t>Newton</t>
  </si>
  <si>
    <t>Vuz</t>
  </si>
  <si>
    <t>14vuz27@gmail.com</t>
  </si>
  <si>
    <t>50 Ackerson Rd.</t>
  </si>
  <si>
    <t>Thomas</t>
  </si>
  <si>
    <t>Watts</t>
  </si>
  <si>
    <t>tommy.watts555@yahoo.com</t>
  </si>
  <si>
    <t>34 Gorney Rd, Lafayette NJ</t>
  </si>
  <si>
    <t>Lafayette</t>
  </si>
  <si>
    <t>Vincent</t>
  </si>
  <si>
    <t>Zarrillo</t>
  </si>
  <si>
    <t>vinnyzarrillo@gmail.com</t>
  </si>
  <si>
    <t>84 West Parkway</t>
  </si>
  <si>
    <t>Pompton Plains</t>
  </si>
  <si>
    <t>Brendan</t>
  </si>
  <si>
    <t>Zevits</t>
  </si>
  <si>
    <t>zevits13@aol.com</t>
  </si>
  <si>
    <t>2337 Hudson Terrace, Apt A15</t>
  </si>
  <si>
    <t>Fort Lee</t>
  </si>
  <si>
    <t>Zirpoli</t>
  </si>
  <si>
    <t>nicholaszirp@gmail.com</t>
  </si>
  <si>
    <t>11 Kendall Drive, Ringwood New Jersey</t>
  </si>
  <si>
    <t>Zuppa</t>
  </si>
  <si>
    <t>tyler.zuppa8@gmail.com</t>
  </si>
  <si>
    <t>22 Glannon Rd</t>
  </si>
  <si>
    <t>Column Definitions</t>
  </si>
  <si>
    <t>Last Name: Provided by candidate when initially setting up a PoliceApp.com account.</t>
  </si>
  <si>
    <t>First Name: Provided by candidate when initially setting up a PoliceApp.com account.</t>
  </si>
  <si>
    <t>Email: Provided by candidate when initially setting up a PoliceApp.com account. Can be updated by the candidate.</t>
  </si>
  <si>
    <t>Address: Provided by candidate when initially setting up a PoliceApp.com account. Can be updated by the candidate.</t>
  </si>
  <si>
    <t>City: Provided by candidate when initially setting up a PoliceApp.com account. Can be updated by the candidate.</t>
  </si>
  <si>
    <t>State: Provided by candidate when initially setting up a PoliceApp.com account. Can be updated by the candidate.</t>
  </si>
  <si>
    <t>Zip: Provided by candidate when initially setting up a PoliceApp.com account. Can be updated by the candidate.</t>
  </si>
  <si>
    <t>PoliceApp Report Disclaimer:</t>
  </si>
  <si>
    <t>This is a standard report generated based upon general candidate information contained within PoliceApp. We ask that you review the report thoroughly to ensure that the information contained within this report is reflective of your specific reporting needs and is utilized appropriately.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</si>
</sst>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3D3D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16" fillId="33" borderId="10" xfId="0" applyFont="1" applyFill="1" applyBorder="1" applyAlignment="1">
      <alignment vertical="top" wrapText="1"/>
    </xf>
    <xf numFmtId="0" fontId="0" fillId="0" borderId="10" xfId="0" applyBorder="1" applyAlignment="1">
      <alignment vertical="top" wrapText="1"/>
    </xf>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5"/>
  <sheetViews>
    <sheetView showGridLines="0" tabSelected="1" workbookViewId="0"/>
  </sheetViews>
  <sheetFormatPr defaultRowHeight="15" x14ac:dyDescent="0.25"/>
  <cols>
    <col min="1" max="1" width="24.85546875" customWidth="1"/>
    <col min="2" max="2" width="31.5703125" customWidth="1"/>
    <col min="3" max="4" width="72.28515625" customWidth="1"/>
    <col min="5" max="5" width="38.7109375" customWidth="1"/>
    <col min="6" max="6" width="11" customWidth="1"/>
    <col min="7" max="7" width="7.85546875" customWidth="1"/>
  </cols>
  <sheetData>
    <row r="1" spans="1:7" x14ac:dyDescent="0.25">
      <c r="A1" s="1" t="s">
        <v>0</v>
      </c>
      <c r="B1" s="1" t="s">
        <v>1</v>
      </c>
      <c r="C1" s="1" t="s">
        <v>2</v>
      </c>
      <c r="D1" s="1" t="s">
        <v>3</v>
      </c>
      <c r="E1" s="1" t="s">
        <v>4</v>
      </c>
      <c r="F1" s="1" t="s">
        <v>5</v>
      </c>
      <c r="G1" s="1" t="s">
        <v>6</v>
      </c>
    </row>
    <row r="2" spans="1:7" x14ac:dyDescent="0.25">
      <c r="A2" s="2" t="s">
        <v>7</v>
      </c>
      <c r="B2" s="2" t="s">
        <v>8</v>
      </c>
      <c r="C2" s="2" t="s">
        <v>9</v>
      </c>
      <c r="D2" s="2" t="s">
        <v>10</v>
      </c>
      <c r="E2" s="2" t="s">
        <v>11</v>
      </c>
      <c r="F2" s="2" t="s">
        <v>12</v>
      </c>
      <c r="G2" s="2" t="str">
        <f>"07424"</f>
        <v>07424</v>
      </c>
    </row>
    <row r="3" spans="1:7" x14ac:dyDescent="0.25">
      <c r="A3" s="2" t="s">
        <v>13</v>
      </c>
      <c r="B3" s="2" t="s">
        <v>14</v>
      </c>
      <c r="C3" s="2" t="s">
        <v>15</v>
      </c>
      <c r="D3" s="2" t="s">
        <v>16</v>
      </c>
      <c r="E3" s="2" t="s">
        <v>17</v>
      </c>
      <c r="F3" s="2" t="s">
        <v>12</v>
      </c>
      <c r="G3" s="2" t="str">
        <f>"08628"</f>
        <v>08628</v>
      </c>
    </row>
    <row r="4" spans="1:7" x14ac:dyDescent="0.25">
      <c r="A4" s="2" t="s">
        <v>18</v>
      </c>
      <c r="B4" s="2" t="s">
        <v>19</v>
      </c>
      <c r="C4" s="2" t="s">
        <v>20</v>
      </c>
      <c r="D4" s="2" t="s">
        <v>21</v>
      </c>
      <c r="E4" s="2" t="s">
        <v>22</v>
      </c>
      <c r="F4" s="2" t="s">
        <v>12</v>
      </c>
      <c r="G4" s="2" t="str">
        <f>"07022"</f>
        <v>07022</v>
      </c>
    </row>
    <row r="5" spans="1:7" x14ac:dyDescent="0.25">
      <c r="A5" s="2" t="s">
        <v>23</v>
      </c>
      <c r="B5" s="2" t="s">
        <v>24</v>
      </c>
      <c r="C5" s="2" t="s">
        <v>25</v>
      </c>
      <c r="D5" s="2" t="s">
        <v>26</v>
      </c>
      <c r="E5" s="2" t="s">
        <v>27</v>
      </c>
      <c r="F5" s="2" t="s">
        <v>12</v>
      </c>
      <c r="G5" s="2" t="str">
        <f>"07440"</f>
        <v>07440</v>
      </c>
    </row>
    <row r="6" spans="1:7" x14ac:dyDescent="0.25">
      <c r="A6" s="2" t="s">
        <v>28</v>
      </c>
      <c r="B6" s="2" t="s">
        <v>29</v>
      </c>
      <c r="C6" s="2" t="s">
        <v>30</v>
      </c>
      <c r="D6" s="2" t="s">
        <v>31</v>
      </c>
      <c r="E6" s="2" t="s">
        <v>32</v>
      </c>
      <c r="F6" s="2" t="s">
        <v>12</v>
      </c>
      <c r="G6" s="2" t="str">
        <f>"07728"</f>
        <v>07728</v>
      </c>
    </row>
    <row r="7" spans="1:7" x14ac:dyDescent="0.25">
      <c r="A7" s="2" t="s">
        <v>33</v>
      </c>
      <c r="B7" s="2" t="s">
        <v>34</v>
      </c>
      <c r="C7" s="2" t="s">
        <v>35</v>
      </c>
      <c r="D7" s="2" t="s">
        <v>36</v>
      </c>
      <c r="E7" s="2" t="s">
        <v>37</v>
      </c>
      <c r="F7" s="2" t="s">
        <v>12</v>
      </c>
      <c r="G7" s="2" t="str">
        <f>"07644"</f>
        <v>07644</v>
      </c>
    </row>
    <row r="8" spans="1:7" x14ac:dyDescent="0.25">
      <c r="A8" s="2" t="s">
        <v>38</v>
      </c>
      <c r="B8" s="2" t="s">
        <v>39</v>
      </c>
      <c r="C8" s="2" t="s">
        <v>40</v>
      </c>
      <c r="D8" s="2" t="s">
        <v>41</v>
      </c>
      <c r="E8" s="2" t="s">
        <v>42</v>
      </c>
      <c r="F8" s="2" t="s">
        <v>12</v>
      </c>
      <c r="G8" s="2" t="str">
        <f>"07950"</f>
        <v>07950</v>
      </c>
    </row>
    <row r="9" spans="1:7" x14ac:dyDescent="0.25">
      <c r="A9" s="2" t="s">
        <v>43</v>
      </c>
      <c r="B9" s="2" t="s">
        <v>44</v>
      </c>
      <c r="C9" s="2" t="s">
        <v>45</v>
      </c>
      <c r="D9" s="2" t="s">
        <v>46</v>
      </c>
      <c r="E9" s="2" t="s">
        <v>47</v>
      </c>
      <c r="F9" s="2" t="s">
        <v>12</v>
      </c>
      <c r="G9" s="2" t="str">
        <f>"07860"</f>
        <v>07860</v>
      </c>
    </row>
    <row r="10" spans="1:7" x14ac:dyDescent="0.25">
      <c r="A10" s="2" t="s">
        <v>48</v>
      </c>
      <c r="B10" s="2" t="s">
        <v>49</v>
      </c>
      <c r="C10" s="2" t="s">
        <v>50</v>
      </c>
      <c r="D10" s="2" t="s">
        <v>51</v>
      </c>
      <c r="E10" s="2" t="s">
        <v>52</v>
      </c>
      <c r="F10" s="2" t="s">
        <v>12</v>
      </c>
      <c r="G10" s="2" t="str">
        <f>"07081"</f>
        <v>07081</v>
      </c>
    </row>
    <row r="11" spans="1:7" x14ac:dyDescent="0.25">
      <c r="A11" s="2" t="s">
        <v>53</v>
      </c>
      <c r="B11" s="2" t="s">
        <v>54</v>
      </c>
      <c r="C11" s="2" t="s">
        <v>55</v>
      </c>
      <c r="D11" s="2" t="s">
        <v>56</v>
      </c>
      <c r="E11" s="2" t="s">
        <v>57</v>
      </c>
      <c r="F11" s="2" t="s">
        <v>12</v>
      </c>
      <c r="G11" s="2" t="str">
        <f>"07882"</f>
        <v>07882</v>
      </c>
    </row>
    <row r="12" spans="1:7" x14ac:dyDescent="0.25">
      <c r="A12" s="2" t="s">
        <v>58</v>
      </c>
      <c r="B12" s="2" t="s">
        <v>59</v>
      </c>
      <c r="C12" s="2" t="s">
        <v>60</v>
      </c>
      <c r="D12" s="2" t="s">
        <v>61</v>
      </c>
      <c r="E12" s="2" t="s">
        <v>62</v>
      </c>
      <c r="F12" s="2" t="s">
        <v>63</v>
      </c>
      <c r="G12" s="2" t="str">
        <f>"11762"</f>
        <v>11762</v>
      </c>
    </row>
    <row r="13" spans="1:7" x14ac:dyDescent="0.25">
      <c r="A13" s="2" t="s">
        <v>64</v>
      </c>
      <c r="B13" s="2" t="s">
        <v>65</v>
      </c>
      <c r="C13" s="2" t="s">
        <v>66</v>
      </c>
      <c r="D13" s="2" t="s">
        <v>67</v>
      </c>
      <c r="E13" s="2" t="s">
        <v>68</v>
      </c>
      <c r="F13" s="2" t="s">
        <v>12</v>
      </c>
      <c r="G13" s="2" t="str">
        <f>"07847"</f>
        <v>07847</v>
      </c>
    </row>
    <row r="14" spans="1:7" x14ac:dyDescent="0.25">
      <c r="A14" s="2" t="s">
        <v>69</v>
      </c>
      <c r="B14" s="2" t="s">
        <v>70</v>
      </c>
      <c r="C14" s="2" t="s">
        <v>71</v>
      </c>
      <c r="D14" s="2"/>
      <c r="E14" s="2" t="s">
        <v>72</v>
      </c>
      <c r="F14" s="2" t="s">
        <v>12</v>
      </c>
      <c r="G14" s="2" t="str">
        <f>"08865"</f>
        <v>08865</v>
      </c>
    </row>
    <row r="15" spans="1:7" x14ac:dyDescent="0.25">
      <c r="A15" s="2" t="s">
        <v>58</v>
      </c>
      <c r="B15" s="2" t="s">
        <v>73</v>
      </c>
      <c r="C15" s="2" t="s">
        <v>74</v>
      </c>
      <c r="D15" s="2" t="s">
        <v>75</v>
      </c>
      <c r="E15" s="2" t="s">
        <v>76</v>
      </c>
      <c r="F15" s="2" t="s">
        <v>12</v>
      </c>
      <c r="G15" s="2" t="str">
        <f>"07981"</f>
        <v>07981</v>
      </c>
    </row>
    <row r="16" spans="1:7" x14ac:dyDescent="0.25">
      <c r="A16" s="2" t="s">
        <v>77</v>
      </c>
      <c r="B16" s="2" t="s">
        <v>78</v>
      </c>
      <c r="C16" s="2" t="s">
        <v>79</v>
      </c>
      <c r="D16" s="2" t="s">
        <v>80</v>
      </c>
      <c r="E16" s="2" t="s">
        <v>81</v>
      </c>
      <c r="F16" s="2" t="s">
        <v>12</v>
      </c>
      <c r="G16" s="2" t="str">
        <f>"07801"</f>
        <v>07801</v>
      </c>
    </row>
    <row r="17" spans="1:7" x14ac:dyDescent="0.25">
      <c r="A17" s="2" t="s">
        <v>82</v>
      </c>
      <c r="B17" s="2" t="s">
        <v>83</v>
      </c>
      <c r="C17" s="2" t="s">
        <v>84</v>
      </c>
      <c r="D17" s="2" t="s">
        <v>85</v>
      </c>
      <c r="E17" s="2" t="s">
        <v>86</v>
      </c>
      <c r="F17" s="2" t="s">
        <v>12</v>
      </c>
      <c r="G17" s="2" t="str">
        <f>"07803"</f>
        <v>07803</v>
      </c>
    </row>
    <row r="18" spans="1:7" x14ac:dyDescent="0.25">
      <c r="A18" s="2" t="s">
        <v>69</v>
      </c>
      <c r="B18" s="2" t="s">
        <v>87</v>
      </c>
      <c r="C18" s="2" t="s">
        <v>88</v>
      </c>
      <c r="D18" s="2" t="s">
        <v>89</v>
      </c>
      <c r="E18" s="2" t="s">
        <v>90</v>
      </c>
      <c r="F18" s="2" t="s">
        <v>12</v>
      </c>
      <c r="G18" s="2" t="str">
        <f>"07092"</f>
        <v>07092</v>
      </c>
    </row>
    <row r="19" spans="1:7" x14ac:dyDescent="0.25">
      <c r="A19" s="2" t="s">
        <v>91</v>
      </c>
      <c r="B19" s="2" t="s">
        <v>92</v>
      </c>
      <c r="C19" s="2" t="s">
        <v>93</v>
      </c>
      <c r="D19" s="2" t="s">
        <v>94</v>
      </c>
      <c r="E19" s="2" t="s">
        <v>95</v>
      </c>
      <c r="F19" s="2" t="s">
        <v>12</v>
      </c>
      <c r="G19" s="2" t="str">
        <f>"07950"</f>
        <v>07950</v>
      </c>
    </row>
    <row r="20" spans="1:7" x14ac:dyDescent="0.25">
      <c r="A20" s="2" t="s">
        <v>96</v>
      </c>
      <c r="B20" s="2" t="s">
        <v>97</v>
      </c>
      <c r="C20" s="2" t="s">
        <v>98</v>
      </c>
      <c r="D20" s="2" t="s">
        <v>99</v>
      </c>
      <c r="E20" s="2" t="s">
        <v>100</v>
      </c>
      <c r="F20" s="2" t="s">
        <v>12</v>
      </c>
      <c r="G20" s="2" t="str">
        <f>"07039"</f>
        <v>07039</v>
      </c>
    </row>
    <row r="21" spans="1:7" x14ac:dyDescent="0.25">
      <c r="A21" s="2" t="s">
        <v>101</v>
      </c>
      <c r="B21" s="2" t="s">
        <v>97</v>
      </c>
      <c r="C21" s="2" t="s">
        <v>102</v>
      </c>
      <c r="D21" s="2" t="s">
        <v>103</v>
      </c>
      <c r="E21" s="2" t="s">
        <v>104</v>
      </c>
      <c r="F21" s="2" t="s">
        <v>12</v>
      </c>
      <c r="G21" s="2" t="str">
        <f>"07405"</f>
        <v>07405</v>
      </c>
    </row>
    <row r="22" spans="1:7" x14ac:dyDescent="0.25">
      <c r="A22" s="2" t="s">
        <v>105</v>
      </c>
      <c r="B22" s="2" t="s">
        <v>106</v>
      </c>
      <c r="C22" s="2" t="s">
        <v>107</v>
      </c>
      <c r="D22" s="2" t="s">
        <v>108</v>
      </c>
      <c r="E22" s="2" t="s">
        <v>109</v>
      </c>
      <c r="F22" s="2" t="s">
        <v>12</v>
      </c>
      <c r="G22" s="2" t="str">
        <f>"07936"</f>
        <v>07936</v>
      </c>
    </row>
    <row r="23" spans="1:7" x14ac:dyDescent="0.25">
      <c r="A23" s="2" t="s">
        <v>110</v>
      </c>
      <c r="B23" s="2" t="s">
        <v>111</v>
      </c>
      <c r="C23" s="2" t="s">
        <v>112</v>
      </c>
      <c r="D23" s="2" t="s">
        <v>113</v>
      </c>
      <c r="E23" s="2" t="s">
        <v>114</v>
      </c>
      <c r="F23" s="2" t="s">
        <v>12</v>
      </c>
      <c r="G23" s="2" t="str">
        <f>"07826"</f>
        <v>07826</v>
      </c>
    </row>
    <row r="24" spans="1:7" x14ac:dyDescent="0.25">
      <c r="A24" s="2" t="s">
        <v>115</v>
      </c>
      <c r="B24" s="2" t="s">
        <v>116</v>
      </c>
      <c r="C24" s="2" t="s">
        <v>117</v>
      </c>
      <c r="D24" s="2" t="s">
        <v>118</v>
      </c>
      <c r="E24" s="2" t="s">
        <v>119</v>
      </c>
      <c r="F24" s="2" t="s">
        <v>12</v>
      </c>
      <c r="G24" s="2" t="str">
        <f>"07405"</f>
        <v>07405</v>
      </c>
    </row>
    <row r="25" spans="1:7" x14ac:dyDescent="0.25">
      <c r="A25" s="2" t="s">
        <v>120</v>
      </c>
      <c r="B25" s="2" t="s">
        <v>121</v>
      </c>
      <c r="C25" s="2" t="s">
        <v>122</v>
      </c>
      <c r="D25" s="2" t="s">
        <v>123</v>
      </c>
      <c r="E25" s="2" t="s">
        <v>124</v>
      </c>
      <c r="F25" s="2" t="s">
        <v>12</v>
      </c>
      <c r="G25" s="2" t="str">
        <f>"08857"</f>
        <v>08857</v>
      </c>
    </row>
    <row r="26" spans="1:7" x14ac:dyDescent="0.25">
      <c r="A26" s="2" t="s">
        <v>125</v>
      </c>
      <c r="B26" s="2" t="s">
        <v>126</v>
      </c>
      <c r="C26" s="2" t="s">
        <v>127</v>
      </c>
      <c r="D26" s="2" t="s">
        <v>128</v>
      </c>
      <c r="E26" s="2" t="s">
        <v>81</v>
      </c>
      <c r="F26" s="2" t="s">
        <v>12</v>
      </c>
      <c r="G26" s="2" t="str">
        <f>"07801"</f>
        <v>07801</v>
      </c>
    </row>
    <row r="27" spans="1:7" x14ac:dyDescent="0.25">
      <c r="A27" s="2" t="s">
        <v>129</v>
      </c>
      <c r="B27" s="2" t="s">
        <v>126</v>
      </c>
      <c r="C27" s="2" t="s">
        <v>130</v>
      </c>
      <c r="D27" s="2" t="s">
        <v>131</v>
      </c>
      <c r="E27" s="2" t="s">
        <v>81</v>
      </c>
      <c r="F27" s="2" t="s">
        <v>12</v>
      </c>
      <c r="G27" s="2" t="str">
        <f>"07801"</f>
        <v>07801</v>
      </c>
    </row>
    <row r="28" spans="1:7" x14ac:dyDescent="0.25">
      <c r="A28" s="2" t="s">
        <v>132</v>
      </c>
      <c r="B28" s="2" t="s">
        <v>133</v>
      </c>
      <c r="C28" s="2" t="s">
        <v>134</v>
      </c>
      <c r="D28" s="2" t="s">
        <v>135</v>
      </c>
      <c r="E28" s="2" t="s">
        <v>136</v>
      </c>
      <c r="F28" s="2" t="s">
        <v>12</v>
      </c>
      <c r="G28" s="2" t="str">
        <f>"07871"</f>
        <v>07871</v>
      </c>
    </row>
    <row r="29" spans="1:7" x14ac:dyDescent="0.25">
      <c r="A29" s="2" t="s">
        <v>137</v>
      </c>
      <c r="B29" s="2" t="s">
        <v>138</v>
      </c>
      <c r="C29" s="2" t="s">
        <v>139</v>
      </c>
      <c r="D29" s="2" t="s">
        <v>140</v>
      </c>
      <c r="E29" s="2" t="s">
        <v>141</v>
      </c>
      <c r="F29" s="2" t="s">
        <v>12</v>
      </c>
      <c r="G29" s="2" t="str">
        <f>"07821"</f>
        <v>07821</v>
      </c>
    </row>
    <row r="30" spans="1:7" x14ac:dyDescent="0.25">
      <c r="A30" s="2" t="s">
        <v>142</v>
      </c>
      <c r="B30" s="2" t="s">
        <v>143</v>
      </c>
      <c r="C30" s="2" t="s">
        <v>144</v>
      </c>
      <c r="D30" s="2" t="s">
        <v>145</v>
      </c>
      <c r="E30" s="2" t="s">
        <v>146</v>
      </c>
      <c r="F30" s="2" t="s">
        <v>12</v>
      </c>
      <c r="G30" s="2" t="str">
        <f>"08824"</f>
        <v>08824</v>
      </c>
    </row>
    <row r="31" spans="1:7" x14ac:dyDescent="0.25">
      <c r="A31" s="2" t="s">
        <v>147</v>
      </c>
      <c r="B31" s="2" t="s">
        <v>148</v>
      </c>
      <c r="C31" s="2" t="s">
        <v>149</v>
      </c>
      <c r="D31" s="2" t="s">
        <v>150</v>
      </c>
      <c r="E31" s="2" t="s">
        <v>151</v>
      </c>
      <c r="F31" s="2" t="s">
        <v>12</v>
      </c>
      <c r="G31" s="2" t="str">
        <f>"07480"</f>
        <v>07480</v>
      </c>
    </row>
    <row r="32" spans="1:7" x14ac:dyDescent="0.25">
      <c r="A32" s="2" t="s">
        <v>152</v>
      </c>
      <c r="B32" s="2" t="s">
        <v>153</v>
      </c>
      <c r="C32" s="2" t="s">
        <v>154</v>
      </c>
      <c r="D32" s="2" t="s">
        <v>155</v>
      </c>
      <c r="E32" s="2" t="s">
        <v>156</v>
      </c>
      <c r="F32" s="2" t="s">
        <v>12</v>
      </c>
      <c r="G32" s="2" t="str">
        <f>"07834"</f>
        <v>07834</v>
      </c>
    </row>
    <row r="33" spans="1:7" x14ac:dyDescent="0.25">
      <c r="A33" s="2" t="s">
        <v>115</v>
      </c>
      <c r="B33" s="2" t="s">
        <v>157</v>
      </c>
      <c r="C33" s="2" t="s">
        <v>158</v>
      </c>
      <c r="D33" s="2" t="s">
        <v>159</v>
      </c>
      <c r="E33" s="2" t="s">
        <v>156</v>
      </c>
      <c r="F33" s="2" t="s">
        <v>12</v>
      </c>
      <c r="G33" s="2" t="str">
        <f>"07834"</f>
        <v>07834</v>
      </c>
    </row>
    <row r="34" spans="1:7" x14ac:dyDescent="0.25">
      <c r="A34" s="2" t="s">
        <v>115</v>
      </c>
      <c r="B34" s="2" t="s">
        <v>160</v>
      </c>
      <c r="C34" s="2" t="s">
        <v>161</v>
      </c>
      <c r="D34" s="2" t="s">
        <v>162</v>
      </c>
      <c r="E34" s="2" t="s">
        <v>163</v>
      </c>
      <c r="F34" s="2" t="s">
        <v>12</v>
      </c>
      <c r="G34" s="2" t="str">
        <f>"07470"</f>
        <v>07470</v>
      </c>
    </row>
    <row r="35" spans="1:7" x14ac:dyDescent="0.25">
      <c r="A35" s="2" t="s">
        <v>164</v>
      </c>
      <c r="B35" s="2" t="s">
        <v>165</v>
      </c>
      <c r="C35" s="2" t="s">
        <v>166</v>
      </c>
      <c r="D35" s="2" t="s">
        <v>167</v>
      </c>
      <c r="E35" s="2" t="s">
        <v>168</v>
      </c>
      <c r="F35" s="2" t="s">
        <v>12</v>
      </c>
      <c r="G35" s="2" t="str">
        <f>"07823"</f>
        <v>07823</v>
      </c>
    </row>
    <row r="36" spans="1:7" x14ac:dyDescent="0.25">
      <c r="A36" s="2" t="s">
        <v>169</v>
      </c>
      <c r="B36" s="2" t="s">
        <v>170</v>
      </c>
      <c r="C36" s="2" t="s">
        <v>171</v>
      </c>
      <c r="D36" s="2" t="s">
        <v>172</v>
      </c>
      <c r="E36" s="2" t="s">
        <v>173</v>
      </c>
      <c r="F36" s="2" t="s">
        <v>12</v>
      </c>
      <c r="G36" s="2" t="str">
        <f>"07034"</f>
        <v>07034</v>
      </c>
    </row>
    <row r="37" spans="1:7" x14ac:dyDescent="0.25">
      <c r="A37" s="2" t="s">
        <v>174</v>
      </c>
      <c r="B37" s="2" t="s">
        <v>175</v>
      </c>
      <c r="C37" s="2" t="s">
        <v>176</v>
      </c>
      <c r="D37" s="2" t="s">
        <v>177</v>
      </c>
      <c r="E37" s="2" t="s">
        <v>178</v>
      </c>
      <c r="F37" s="2" t="s">
        <v>12</v>
      </c>
      <c r="G37" s="2" t="str">
        <f>"07932"</f>
        <v>07932</v>
      </c>
    </row>
    <row r="38" spans="1:7" x14ac:dyDescent="0.25">
      <c r="A38" s="2" t="s">
        <v>179</v>
      </c>
      <c r="B38" s="2" t="s">
        <v>180</v>
      </c>
      <c r="C38" s="2" t="s">
        <v>181</v>
      </c>
      <c r="D38" s="2" t="s">
        <v>182</v>
      </c>
      <c r="E38" s="2" t="s">
        <v>141</v>
      </c>
      <c r="F38" s="2" t="s">
        <v>12</v>
      </c>
      <c r="G38" s="2" t="str">
        <f>"07821"</f>
        <v>07821</v>
      </c>
    </row>
    <row r="39" spans="1:7" x14ac:dyDescent="0.25">
      <c r="A39" s="2" t="s">
        <v>183</v>
      </c>
      <c r="B39" s="2" t="s">
        <v>184</v>
      </c>
      <c r="C39" s="2" t="s">
        <v>185</v>
      </c>
      <c r="D39" s="2" t="s">
        <v>186</v>
      </c>
      <c r="E39" s="2" t="s">
        <v>187</v>
      </c>
      <c r="F39" s="2" t="s">
        <v>12</v>
      </c>
      <c r="G39" s="2" t="str">
        <f>"07421"</f>
        <v>07421</v>
      </c>
    </row>
    <row r="40" spans="1:7" x14ac:dyDescent="0.25">
      <c r="A40" s="2" t="s">
        <v>115</v>
      </c>
      <c r="B40" s="2" t="s">
        <v>188</v>
      </c>
      <c r="C40" s="2" t="s">
        <v>189</v>
      </c>
      <c r="D40" s="2" t="s">
        <v>190</v>
      </c>
      <c r="E40" s="2" t="s">
        <v>104</v>
      </c>
      <c r="F40" s="2" t="s">
        <v>12</v>
      </c>
      <c r="G40" s="2" t="str">
        <f>"07405"</f>
        <v>07405</v>
      </c>
    </row>
    <row r="41" spans="1:7" x14ac:dyDescent="0.25">
      <c r="A41" s="2" t="s">
        <v>191</v>
      </c>
      <c r="B41" s="2" t="s">
        <v>192</v>
      </c>
      <c r="C41" s="2" t="s">
        <v>193</v>
      </c>
      <c r="D41" s="2" t="s">
        <v>194</v>
      </c>
      <c r="E41" s="2" t="s">
        <v>195</v>
      </c>
      <c r="F41" s="2" t="s">
        <v>12</v>
      </c>
      <c r="G41" s="2" t="str">
        <f>"07869"</f>
        <v>07869</v>
      </c>
    </row>
    <row r="42" spans="1:7" x14ac:dyDescent="0.25">
      <c r="A42" s="2" t="s">
        <v>196</v>
      </c>
      <c r="B42" s="2" t="s">
        <v>197</v>
      </c>
      <c r="C42" s="2" t="s">
        <v>198</v>
      </c>
      <c r="D42" s="2" t="s">
        <v>199</v>
      </c>
      <c r="E42" s="2" t="s">
        <v>200</v>
      </c>
      <c r="F42" s="2" t="s">
        <v>12</v>
      </c>
      <c r="G42" s="2" t="str">
        <f>"07849"</f>
        <v>07849</v>
      </c>
    </row>
    <row r="43" spans="1:7" x14ac:dyDescent="0.25">
      <c r="A43" s="2" t="s">
        <v>82</v>
      </c>
      <c r="B43" s="2" t="s">
        <v>201</v>
      </c>
      <c r="C43" s="2" t="s">
        <v>202</v>
      </c>
      <c r="D43" s="2" t="s">
        <v>203</v>
      </c>
      <c r="E43" s="2" t="s">
        <v>204</v>
      </c>
      <c r="F43" s="2" t="s">
        <v>12</v>
      </c>
      <c r="G43" s="2" t="str">
        <f>"07852"</f>
        <v>07852</v>
      </c>
    </row>
    <row r="44" spans="1:7" x14ac:dyDescent="0.25">
      <c r="A44" s="2" t="s">
        <v>205</v>
      </c>
      <c r="B44" s="2" t="s">
        <v>206</v>
      </c>
      <c r="C44" s="2" t="s">
        <v>207</v>
      </c>
      <c r="D44" s="2" t="s">
        <v>208</v>
      </c>
      <c r="E44" s="2" t="s">
        <v>209</v>
      </c>
      <c r="F44" s="2" t="s">
        <v>12</v>
      </c>
      <c r="G44" s="2" t="str">
        <f>"08873"</f>
        <v>08873</v>
      </c>
    </row>
    <row r="45" spans="1:7" x14ac:dyDescent="0.25">
      <c r="A45" s="2" t="s">
        <v>210</v>
      </c>
      <c r="B45" s="2" t="s">
        <v>211</v>
      </c>
      <c r="C45" s="2" t="s">
        <v>212</v>
      </c>
      <c r="D45" s="2" t="s">
        <v>213</v>
      </c>
      <c r="E45" s="2" t="s">
        <v>214</v>
      </c>
      <c r="F45" s="2" t="s">
        <v>12</v>
      </c>
      <c r="G45" s="2" t="str">
        <f>"07054"</f>
        <v>07054</v>
      </c>
    </row>
    <row r="46" spans="1:7" x14ac:dyDescent="0.25">
      <c r="A46" s="2" t="s">
        <v>215</v>
      </c>
      <c r="B46" s="2" t="s">
        <v>216</v>
      </c>
      <c r="C46" s="2" t="s">
        <v>217</v>
      </c>
      <c r="D46" s="2" t="s">
        <v>218</v>
      </c>
      <c r="E46" s="2" t="s">
        <v>219</v>
      </c>
      <c r="F46" s="2" t="s">
        <v>12</v>
      </c>
      <c r="G46" s="2" t="str">
        <f>"07840"</f>
        <v>07840</v>
      </c>
    </row>
    <row r="47" spans="1:7" x14ac:dyDescent="0.25">
      <c r="A47" s="2" t="s">
        <v>191</v>
      </c>
      <c r="B47" s="2" t="s">
        <v>220</v>
      </c>
      <c r="C47" s="2" t="s">
        <v>221</v>
      </c>
      <c r="D47" s="2" t="s">
        <v>222</v>
      </c>
      <c r="E47" s="2" t="s">
        <v>223</v>
      </c>
      <c r="F47" s="2" t="s">
        <v>12</v>
      </c>
      <c r="G47" s="2" t="str">
        <f>"07036"</f>
        <v>07036</v>
      </c>
    </row>
    <row r="48" spans="1:7" x14ac:dyDescent="0.25">
      <c r="A48" s="2" t="s">
        <v>224</v>
      </c>
      <c r="B48" s="2" t="s">
        <v>225</v>
      </c>
      <c r="C48" s="2" t="s">
        <v>226</v>
      </c>
      <c r="D48" s="2" t="s">
        <v>227</v>
      </c>
      <c r="E48" s="2" t="s">
        <v>109</v>
      </c>
      <c r="F48" s="2" t="s">
        <v>12</v>
      </c>
      <c r="G48" s="2" t="str">
        <f>"07936"</f>
        <v>07936</v>
      </c>
    </row>
    <row r="49" spans="1:7" x14ac:dyDescent="0.25">
      <c r="A49" s="2" t="s">
        <v>69</v>
      </c>
      <c r="B49" s="2" t="s">
        <v>228</v>
      </c>
      <c r="C49" s="2" t="s">
        <v>229</v>
      </c>
      <c r="D49" s="2" t="s">
        <v>230</v>
      </c>
      <c r="E49" s="2" t="s">
        <v>231</v>
      </c>
      <c r="F49" s="2" t="s">
        <v>12</v>
      </c>
      <c r="G49" s="2" t="str">
        <f>"07836"</f>
        <v>07836</v>
      </c>
    </row>
    <row r="50" spans="1:7" x14ac:dyDescent="0.25">
      <c r="A50" s="2" t="s">
        <v>58</v>
      </c>
      <c r="B50" s="2" t="s">
        <v>232</v>
      </c>
      <c r="C50" s="2" t="s">
        <v>233</v>
      </c>
      <c r="D50" s="2" t="s">
        <v>234</v>
      </c>
      <c r="E50" s="2" t="s">
        <v>231</v>
      </c>
      <c r="F50" s="2" t="s">
        <v>12</v>
      </c>
      <c r="G50" s="2" t="str">
        <f>"07836"</f>
        <v>07836</v>
      </c>
    </row>
    <row r="51" spans="1:7" x14ac:dyDescent="0.25">
      <c r="A51" s="2" t="s">
        <v>235</v>
      </c>
      <c r="B51" s="2" t="s">
        <v>236</v>
      </c>
      <c r="C51" s="2" t="s">
        <v>237</v>
      </c>
      <c r="D51" s="2" t="s">
        <v>238</v>
      </c>
      <c r="E51" s="2" t="s">
        <v>239</v>
      </c>
      <c r="F51" s="2" t="s">
        <v>12</v>
      </c>
      <c r="G51" s="2" t="str">
        <f>"07853"</f>
        <v>07853</v>
      </c>
    </row>
    <row r="52" spans="1:7" x14ac:dyDescent="0.25">
      <c r="A52" s="2" t="s">
        <v>240</v>
      </c>
      <c r="B52" s="2" t="s">
        <v>241</v>
      </c>
      <c r="C52" s="2" t="s">
        <v>242</v>
      </c>
      <c r="D52" s="2" t="s">
        <v>243</v>
      </c>
      <c r="E52" s="2" t="s">
        <v>244</v>
      </c>
      <c r="F52" s="2" t="s">
        <v>12</v>
      </c>
      <c r="G52" s="2" t="str">
        <f>"07456"</f>
        <v>07456</v>
      </c>
    </row>
    <row r="53" spans="1:7" x14ac:dyDescent="0.25">
      <c r="A53" s="2" t="s">
        <v>245</v>
      </c>
      <c r="B53" s="2" t="s">
        <v>246</v>
      </c>
      <c r="C53" s="2" t="s">
        <v>247</v>
      </c>
      <c r="D53" s="2" t="s">
        <v>248</v>
      </c>
      <c r="E53" s="2" t="s">
        <v>249</v>
      </c>
      <c r="F53" s="2" t="s">
        <v>12</v>
      </c>
      <c r="G53" s="2" t="str">
        <f>"08527"</f>
        <v>08527</v>
      </c>
    </row>
    <row r="54" spans="1:7" x14ac:dyDescent="0.25">
      <c r="A54" s="2" t="s">
        <v>250</v>
      </c>
      <c r="B54" s="2" t="s">
        <v>249</v>
      </c>
      <c r="C54" s="2" t="s">
        <v>251</v>
      </c>
      <c r="D54" s="2" t="s">
        <v>252</v>
      </c>
      <c r="E54" s="2" t="s">
        <v>81</v>
      </c>
      <c r="F54" s="2" t="s">
        <v>12</v>
      </c>
      <c r="G54" s="2" t="str">
        <f>"07801"</f>
        <v>07801</v>
      </c>
    </row>
    <row r="55" spans="1:7" x14ac:dyDescent="0.25">
      <c r="A55" s="2" t="s">
        <v>250</v>
      </c>
      <c r="B55" s="2" t="s">
        <v>253</v>
      </c>
      <c r="C55" s="2" t="s">
        <v>254</v>
      </c>
      <c r="D55" s="2" t="s">
        <v>255</v>
      </c>
      <c r="E55" s="2" t="s">
        <v>204</v>
      </c>
      <c r="F55" s="2" t="s">
        <v>12</v>
      </c>
      <c r="G55" s="2" t="str">
        <f>"07852"</f>
        <v>07852</v>
      </c>
    </row>
    <row r="56" spans="1:7" x14ac:dyDescent="0.25">
      <c r="A56" s="2" t="s">
        <v>256</v>
      </c>
      <c r="B56" s="2" t="s">
        <v>257</v>
      </c>
      <c r="C56" s="2" t="s">
        <v>258</v>
      </c>
      <c r="D56" s="2" t="s">
        <v>259</v>
      </c>
      <c r="E56" s="2" t="s">
        <v>260</v>
      </c>
      <c r="F56" s="2" t="s">
        <v>12</v>
      </c>
      <c r="G56" s="2" t="str">
        <f>"07885"</f>
        <v>07885</v>
      </c>
    </row>
    <row r="57" spans="1:7" x14ac:dyDescent="0.25">
      <c r="A57" s="2" t="s">
        <v>261</v>
      </c>
      <c r="B57" s="2" t="s">
        <v>262</v>
      </c>
      <c r="C57" s="2" t="s">
        <v>263</v>
      </c>
      <c r="D57" s="2" t="s">
        <v>264</v>
      </c>
      <c r="E57" s="2" t="s">
        <v>265</v>
      </c>
      <c r="F57" s="2" t="s">
        <v>12</v>
      </c>
      <c r="G57" s="2" t="str">
        <f>"08886"</f>
        <v>08886</v>
      </c>
    </row>
    <row r="58" spans="1:7" x14ac:dyDescent="0.25">
      <c r="A58" s="2" t="s">
        <v>235</v>
      </c>
      <c r="B58" s="2" t="s">
        <v>266</v>
      </c>
      <c r="C58" s="2" t="s">
        <v>267</v>
      </c>
      <c r="D58" s="2" t="s">
        <v>268</v>
      </c>
      <c r="E58" s="2" t="s">
        <v>269</v>
      </c>
      <c r="F58" s="2" t="s">
        <v>12</v>
      </c>
      <c r="G58" s="2" t="str">
        <f>"07856"</f>
        <v>07856</v>
      </c>
    </row>
    <row r="59" spans="1:7" x14ac:dyDescent="0.25">
      <c r="A59" s="2" t="s">
        <v>270</v>
      </c>
      <c r="B59" s="2" t="s">
        <v>271</v>
      </c>
      <c r="C59" s="2" t="s">
        <v>272</v>
      </c>
      <c r="D59" s="2" t="s">
        <v>273</v>
      </c>
      <c r="E59" s="2" t="s">
        <v>274</v>
      </c>
      <c r="F59" s="2" t="s">
        <v>12</v>
      </c>
      <c r="G59" s="2" t="str">
        <f>"08867"</f>
        <v>08867</v>
      </c>
    </row>
    <row r="60" spans="1:7" x14ac:dyDescent="0.25">
      <c r="A60" s="2" t="s">
        <v>275</v>
      </c>
      <c r="B60" s="2" t="s">
        <v>276</v>
      </c>
      <c r="C60" s="2" t="s">
        <v>277</v>
      </c>
      <c r="D60" s="2" t="s">
        <v>278</v>
      </c>
      <c r="E60" s="2" t="s">
        <v>47</v>
      </c>
      <c r="F60" s="2" t="s">
        <v>12</v>
      </c>
      <c r="G60" s="2" t="str">
        <f>"07860"</f>
        <v>07860</v>
      </c>
    </row>
    <row r="61" spans="1:7" x14ac:dyDescent="0.25">
      <c r="A61" s="2" t="s">
        <v>245</v>
      </c>
      <c r="B61" s="2" t="s">
        <v>279</v>
      </c>
      <c r="C61" s="2" t="s">
        <v>280</v>
      </c>
      <c r="D61" s="2" t="s">
        <v>281</v>
      </c>
      <c r="E61" s="2" t="s">
        <v>282</v>
      </c>
      <c r="F61" s="2" t="s">
        <v>12</v>
      </c>
      <c r="G61" s="2" t="str">
        <f>"07460"</f>
        <v>07460</v>
      </c>
    </row>
    <row r="62" spans="1:7" x14ac:dyDescent="0.25">
      <c r="A62" s="2" t="s">
        <v>283</v>
      </c>
      <c r="B62" s="2" t="s">
        <v>284</v>
      </c>
      <c r="C62" s="2" t="s">
        <v>285</v>
      </c>
      <c r="D62" s="2" t="s">
        <v>286</v>
      </c>
      <c r="E62" s="2" t="s">
        <v>287</v>
      </c>
      <c r="F62" s="2" t="s">
        <v>12</v>
      </c>
      <c r="G62" s="2" t="str">
        <f>"07005"</f>
        <v>07005</v>
      </c>
    </row>
    <row r="63" spans="1:7" x14ac:dyDescent="0.25">
      <c r="A63" s="2" t="s">
        <v>288</v>
      </c>
      <c r="B63" s="2" t="s">
        <v>289</v>
      </c>
      <c r="C63" s="2" t="s">
        <v>290</v>
      </c>
      <c r="D63" s="2"/>
      <c r="E63" s="2" t="s">
        <v>291</v>
      </c>
      <c r="F63" s="2" t="s">
        <v>12</v>
      </c>
      <c r="G63" s="2" t="str">
        <f>"07430"</f>
        <v>07430</v>
      </c>
    </row>
    <row r="64" spans="1:7" x14ac:dyDescent="0.25">
      <c r="A64" s="2" t="s">
        <v>101</v>
      </c>
      <c r="B64" s="2" t="s">
        <v>292</v>
      </c>
      <c r="C64" s="2" t="s">
        <v>293</v>
      </c>
      <c r="D64" s="2" t="s">
        <v>294</v>
      </c>
      <c r="E64" s="2" t="s">
        <v>295</v>
      </c>
      <c r="F64" s="2" t="s">
        <v>12</v>
      </c>
      <c r="G64" s="2" t="str">
        <f>"07876"</f>
        <v>07876</v>
      </c>
    </row>
    <row r="65" spans="1:7" x14ac:dyDescent="0.25">
      <c r="A65" s="2" t="s">
        <v>58</v>
      </c>
      <c r="B65" s="2" t="s">
        <v>296</v>
      </c>
      <c r="C65" s="2" t="s">
        <v>297</v>
      </c>
      <c r="D65" s="2" t="s">
        <v>298</v>
      </c>
      <c r="E65" s="2" t="s">
        <v>299</v>
      </c>
      <c r="F65" s="2" t="s">
        <v>63</v>
      </c>
      <c r="G65" s="2" t="str">
        <f>"10923"</f>
        <v>10923</v>
      </c>
    </row>
    <row r="66" spans="1:7" x14ac:dyDescent="0.25">
      <c r="A66" s="2" t="s">
        <v>110</v>
      </c>
      <c r="B66" s="2" t="s">
        <v>300</v>
      </c>
      <c r="C66" s="2" t="s">
        <v>301</v>
      </c>
      <c r="D66" s="2" t="s">
        <v>302</v>
      </c>
      <c r="E66" s="2" t="s">
        <v>239</v>
      </c>
      <c r="F66" s="2" t="s">
        <v>12</v>
      </c>
      <c r="G66" s="2" t="str">
        <f>"07853"</f>
        <v>07853</v>
      </c>
    </row>
    <row r="67" spans="1:7" x14ac:dyDescent="0.25">
      <c r="A67" s="2" t="s">
        <v>303</v>
      </c>
      <c r="B67" s="2" t="s">
        <v>304</v>
      </c>
      <c r="C67" s="2" t="s">
        <v>305</v>
      </c>
      <c r="D67" s="2" t="s">
        <v>306</v>
      </c>
      <c r="E67" s="2" t="s">
        <v>95</v>
      </c>
      <c r="F67" s="2" t="s">
        <v>12</v>
      </c>
      <c r="G67" s="2" t="str">
        <f>"07950"</f>
        <v>07950</v>
      </c>
    </row>
    <row r="68" spans="1:7" x14ac:dyDescent="0.25">
      <c r="A68" s="2" t="s">
        <v>307</v>
      </c>
      <c r="B68" s="2" t="s">
        <v>308</v>
      </c>
      <c r="C68" s="2" t="s">
        <v>309</v>
      </c>
      <c r="D68" s="2" t="s">
        <v>310</v>
      </c>
      <c r="E68" s="2" t="s">
        <v>311</v>
      </c>
      <c r="F68" s="2" t="s">
        <v>12</v>
      </c>
      <c r="G68" s="2" t="str">
        <f>"07424"</f>
        <v>07424</v>
      </c>
    </row>
    <row r="69" spans="1:7" x14ac:dyDescent="0.25">
      <c r="A69" s="2" t="s">
        <v>312</v>
      </c>
      <c r="B69" s="2" t="s">
        <v>313</v>
      </c>
      <c r="C69" s="2" t="s">
        <v>314</v>
      </c>
      <c r="D69" s="2" t="s">
        <v>315</v>
      </c>
      <c r="E69" s="2" t="s">
        <v>316</v>
      </c>
      <c r="F69" s="2" t="s">
        <v>12</v>
      </c>
      <c r="G69" s="2" t="str">
        <f>"07079"</f>
        <v>07079</v>
      </c>
    </row>
    <row r="70" spans="1:7" x14ac:dyDescent="0.25">
      <c r="A70" s="2" t="s">
        <v>270</v>
      </c>
      <c r="B70" s="2" t="s">
        <v>317</v>
      </c>
      <c r="C70" s="2" t="s">
        <v>318</v>
      </c>
      <c r="D70" s="2" t="s">
        <v>319</v>
      </c>
      <c r="E70" s="2" t="s">
        <v>320</v>
      </c>
      <c r="F70" s="2" t="s">
        <v>12</v>
      </c>
      <c r="G70" s="2" t="str">
        <f>"07436"</f>
        <v>07436</v>
      </c>
    </row>
    <row r="71" spans="1:7" x14ac:dyDescent="0.25">
      <c r="A71" s="2" t="s">
        <v>205</v>
      </c>
      <c r="B71" s="2" t="s">
        <v>321</v>
      </c>
      <c r="C71" s="2" t="s">
        <v>322</v>
      </c>
      <c r="D71" s="2" t="s">
        <v>323</v>
      </c>
      <c r="E71" s="2" t="s">
        <v>104</v>
      </c>
      <c r="F71" s="2" t="s">
        <v>12</v>
      </c>
      <c r="G71" s="2" t="str">
        <f>"07405"</f>
        <v>07405</v>
      </c>
    </row>
    <row r="72" spans="1:7" x14ac:dyDescent="0.25">
      <c r="A72" s="2" t="s">
        <v>129</v>
      </c>
      <c r="B72" s="2" t="s">
        <v>324</v>
      </c>
      <c r="C72" s="2" t="s">
        <v>325</v>
      </c>
      <c r="D72" s="2" t="s">
        <v>326</v>
      </c>
      <c r="E72" s="2" t="s">
        <v>327</v>
      </c>
      <c r="F72" s="2" t="s">
        <v>12</v>
      </c>
      <c r="G72" s="2" t="str">
        <f>"07866"</f>
        <v>07866</v>
      </c>
    </row>
    <row r="73" spans="1:7" x14ac:dyDescent="0.25">
      <c r="A73" s="2" t="s">
        <v>328</v>
      </c>
      <c r="B73" s="2" t="s">
        <v>329</v>
      </c>
      <c r="C73" s="2" t="s">
        <v>330</v>
      </c>
      <c r="D73" s="2" t="s">
        <v>331</v>
      </c>
      <c r="E73" s="2" t="s">
        <v>332</v>
      </c>
      <c r="F73" s="2" t="s">
        <v>12</v>
      </c>
      <c r="G73" s="2" t="str">
        <f>"07850"</f>
        <v>07850</v>
      </c>
    </row>
    <row r="74" spans="1:7" x14ac:dyDescent="0.25">
      <c r="A74" s="2" t="s">
        <v>333</v>
      </c>
      <c r="B74" s="2" t="s">
        <v>334</v>
      </c>
      <c r="C74" s="2" t="s">
        <v>335</v>
      </c>
      <c r="D74" s="2" t="s">
        <v>336</v>
      </c>
      <c r="E74" s="2" t="s">
        <v>337</v>
      </c>
      <c r="F74" s="2" t="s">
        <v>12</v>
      </c>
      <c r="G74" s="2" t="str">
        <f>"07843"</f>
        <v>07843</v>
      </c>
    </row>
    <row r="75" spans="1:7" x14ac:dyDescent="0.25">
      <c r="A75" s="2" t="s">
        <v>338</v>
      </c>
      <c r="B75" s="2" t="s">
        <v>339</v>
      </c>
      <c r="C75" s="2" t="s">
        <v>340</v>
      </c>
      <c r="D75" s="2" t="s">
        <v>341</v>
      </c>
      <c r="E75" s="2" t="s">
        <v>295</v>
      </c>
      <c r="F75" s="2" t="s">
        <v>12</v>
      </c>
      <c r="G75" s="2" t="str">
        <f>"07876"</f>
        <v>07876</v>
      </c>
    </row>
    <row r="76" spans="1:7" x14ac:dyDescent="0.25">
      <c r="A76" s="2" t="s">
        <v>58</v>
      </c>
      <c r="B76" s="2" t="s">
        <v>342</v>
      </c>
      <c r="C76" s="2" t="s">
        <v>343</v>
      </c>
      <c r="D76" s="2" t="s">
        <v>344</v>
      </c>
      <c r="E76" s="2" t="s">
        <v>345</v>
      </c>
      <c r="F76" s="2" t="s">
        <v>12</v>
      </c>
      <c r="G76" s="2" t="str">
        <f>"07006"</f>
        <v>07006</v>
      </c>
    </row>
    <row r="77" spans="1:7" x14ac:dyDescent="0.25">
      <c r="A77" s="2" t="s">
        <v>346</v>
      </c>
      <c r="B77" s="2" t="s">
        <v>347</v>
      </c>
      <c r="C77" s="2" t="s">
        <v>348</v>
      </c>
      <c r="D77" s="2" t="s">
        <v>349</v>
      </c>
      <c r="E77" s="2" t="s">
        <v>27</v>
      </c>
      <c r="F77" s="2" t="s">
        <v>12</v>
      </c>
      <c r="G77" s="2" t="str">
        <f>"07440"</f>
        <v>07440</v>
      </c>
    </row>
    <row r="78" spans="1:7" x14ac:dyDescent="0.25">
      <c r="A78" s="2" t="s">
        <v>350</v>
      </c>
      <c r="B78" s="2" t="s">
        <v>351</v>
      </c>
      <c r="C78" s="2" t="s">
        <v>352</v>
      </c>
      <c r="D78" s="2" t="s">
        <v>353</v>
      </c>
      <c r="E78" s="2" t="s">
        <v>231</v>
      </c>
      <c r="F78" s="2" t="s">
        <v>12</v>
      </c>
      <c r="G78" s="2" t="str">
        <f>"07836"</f>
        <v>07836</v>
      </c>
    </row>
    <row r="79" spans="1:7" x14ac:dyDescent="0.25">
      <c r="A79" s="2" t="s">
        <v>350</v>
      </c>
      <c r="B79" s="2" t="s">
        <v>354</v>
      </c>
      <c r="C79" s="2" t="s">
        <v>355</v>
      </c>
      <c r="D79" s="2" t="s">
        <v>356</v>
      </c>
      <c r="E79" s="2" t="s">
        <v>249</v>
      </c>
      <c r="F79" s="2" t="s">
        <v>12</v>
      </c>
      <c r="G79" s="2" t="str">
        <f>"08527"</f>
        <v>08527</v>
      </c>
    </row>
    <row r="80" spans="1:7" x14ac:dyDescent="0.25">
      <c r="A80" s="2" t="s">
        <v>357</v>
      </c>
      <c r="B80" s="2" t="s">
        <v>358</v>
      </c>
      <c r="C80" s="2" t="s">
        <v>359</v>
      </c>
      <c r="D80" s="2" t="s">
        <v>360</v>
      </c>
      <c r="E80" s="2" t="s">
        <v>361</v>
      </c>
      <c r="F80" s="2" t="s">
        <v>362</v>
      </c>
      <c r="G80" s="2" t="str">
        <f>"18951"</f>
        <v>18951</v>
      </c>
    </row>
    <row r="81" spans="1:7" x14ac:dyDescent="0.25">
      <c r="A81" s="2" t="s">
        <v>363</v>
      </c>
      <c r="B81" s="2" t="s">
        <v>364</v>
      </c>
      <c r="C81" s="2" t="s">
        <v>365</v>
      </c>
      <c r="D81" s="2" t="s">
        <v>366</v>
      </c>
      <c r="E81" s="2" t="s">
        <v>367</v>
      </c>
      <c r="F81" s="2" t="s">
        <v>12</v>
      </c>
      <c r="G81" s="2" t="str">
        <f>"07307"</f>
        <v>07307</v>
      </c>
    </row>
    <row r="82" spans="1:7" x14ac:dyDescent="0.25">
      <c r="A82" s="2" t="s">
        <v>368</v>
      </c>
      <c r="B82" s="2" t="s">
        <v>369</v>
      </c>
      <c r="C82" s="2" t="s">
        <v>370</v>
      </c>
      <c r="D82" s="2" t="s">
        <v>371</v>
      </c>
      <c r="E82" s="2" t="s">
        <v>114</v>
      </c>
      <c r="F82" s="2" t="s">
        <v>12</v>
      </c>
      <c r="G82" s="2" t="str">
        <f>"07826"</f>
        <v>07826</v>
      </c>
    </row>
    <row r="83" spans="1:7" x14ac:dyDescent="0.25">
      <c r="A83" s="2" t="s">
        <v>303</v>
      </c>
      <c r="B83" s="2" t="s">
        <v>372</v>
      </c>
      <c r="C83" s="2" t="s">
        <v>373</v>
      </c>
      <c r="D83" s="2" t="s">
        <v>374</v>
      </c>
      <c r="E83" s="2" t="s">
        <v>375</v>
      </c>
      <c r="F83" s="2" t="s">
        <v>12</v>
      </c>
      <c r="G83" s="2" t="str">
        <f>"07438"</f>
        <v>07438</v>
      </c>
    </row>
    <row r="84" spans="1:7" x14ac:dyDescent="0.25">
      <c r="A84" s="2" t="s">
        <v>346</v>
      </c>
      <c r="B84" s="2" t="s">
        <v>376</v>
      </c>
      <c r="C84" s="2" t="s">
        <v>377</v>
      </c>
      <c r="D84" s="2" t="s">
        <v>378</v>
      </c>
      <c r="E84" s="2" t="s">
        <v>379</v>
      </c>
      <c r="F84" s="2" t="s">
        <v>12</v>
      </c>
      <c r="G84" s="2" t="str">
        <f>"07419"</f>
        <v>07419</v>
      </c>
    </row>
    <row r="85" spans="1:7" x14ac:dyDescent="0.25">
      <c r="A85" s="2" t="s">
        <v>205</v>
      </c>
      <c r="B85" s="2" t="s">
        <v>380</v>
      </c>
      <c r="C85" s="2" t="s">
        <v>381</v>
      </c>
      <c r="D85" s="2" t="s">
        <v>382</v>
      </c>
      <c r="E85" s="2" t="s">
        <v>383</v>
      </c>
      <c r="F85" s="2" t="s">
        <v>12</v>
      </c>
      <c r="G85" s="2" t="str">
        <f>"07935"</f>
        <v>07935</v>
      </c>
    </row>
    <row r="86" spans="1:7" x14ac:dyDescent="0.25">
      <c r="A86" s="2" t="s">
        <v>58</v>
      </c>
      <c r="B86" s="2" t="s">
        <v>384</v>
      </c>
      <c r="C86" s="2" t="s">
        <v>385</v>
      </c>
      <c r="D86" s="2" t="s">
        <v>386</v>
      </c>
      <c r="E86" s="2" t="s">
        <v>387</v>
      </c>
      <c r="F86" s="2" t="s">
        <v>12</v>
      </c>
      <c r="G86" s="2" t="str">
        <f>"07507"</f>
        <v>07507</v>
      </c>
    </row>
    <row r="87" spans="1:7" x14ac:dyDescent="0.25">
      <c r="A87" s="2" t="s">
        <v>115</v>
      </c>
      <c r="B87" s="2" t="s">
        <v>384</v>
      </c>
      <c r="C87" s="2" t="s">
        <v>388</v>
      </c>
      <c r="D87" s="2" t="s">
        <v>389</v>
      </c>
      <c r="E87" s="2" t="s">
        <v>332</v>
      </c>
      <c r="F87" s="2" t="s">
        <v>12</v>
      </c>
      <c r="G87" s="2" t="str">
        <f>"07850"</f>
        <v>07850</v>
      </c>
    </row>
    <row r="88" spans="1:7" x14ac:dyDescent="0.25">
      <c r="A88" s="2" t="s">
        <v>390</v>
      </c>
      <c r="B88" s="2" t="s">
        <v>391</v>
      </c>
      <c r="C88" s="2" t="s">
        <v>392</v>
      </c>
      <c r="D88" s="2" t="s">
        <v>393</v>
      </c>
      <c r="E88" s="2" t="s">
        <v>394</v>
      </c>
      <c r="F88" s="2" t="s">
        <v>12</v>
      </c>
      <c r="G88" s="2" t="str">
        <f>"07090"</f>
        <v>07090</v>
      </c>
    </row>
    <row r="89" spans="1:7" x14ac:dyDescent="0.25">
      <c r="A89" s="2" t="s">
        <v>395</v>
      </c>
      <c r="B89" s="2" t="s">
        <v>396</v>
      </c>
      <c r="C89" s="2" t="s">
        <v>397</v>
      </c>
      <c r="D89" s="2" t="s">
        <v>398</v>
      </c>
      <c r="E89" s="2" t="s">
        <v>399</v>
      </c>
      <c r="F89" s="2" t="s">
        <v>12</v>
      </c>
      <c r="G89" s="2" t="str">
        <f>"07450"</f>
        <v>07450</v>
      </c>
    </row>
    <row r="90" spans="1:7" x14ac:dyDescent="0.25">
      <c r="A90" s="2" t="s">
        <v>400</v>
      </c>
      <c r="B90" s="2" t="s">
        <v>401</v>
      </c>
      <c r="C90" s="2" t="s">
        <v>402</v>
      </c>
      <c r="D90" s="2" t="s">
        <v>403</v>
      </c>
      <c r="E90" s="2" t="s">
        <v>404</v>
      </c>
      <c r="F90" s="2" t="s">
        <v>12</v>
      </c>
      <c r="G90" s="2" t="str">
        <f>"07011"</f>
        <v>07011</v>
      </c>
    </row>
    <row r="91" spans="1:7" x14ac:dyDescent="0.25">
      <c r="A91" s="2" t="s">
        <v>405</v>
      </c>
      <c r="B91" s="2" t="s">
        <v>406</v>
      </c>
      <c r="C91" s="2" t="s">
        <v>407</v>
      </c>
      <c r="D91" s="2" t="s">
        <v>408</v>
      </c>
      <c r="E91" s="2" t="s">
        <v>387</v>
      </c>
      <c r="F91" s="2" t="s">
        <v>12</v>
      </c>
      <c r="G91" s="2" t="str">
        <f>"07506"</f>
        <v>07506</v>
      </c>
    </row>
    <row r="92" spans="1:7" x14ac:dyDescent="0.25">
      <c r="A92" s="2" t="s">
        <v>115</v>
      </c>
      <c r="B92" s="2" t="s">
        <v>409</v>
      </c>
      <c r="C92" s="2" t="s">
        <v>410</v>
      </c>
      <c r="D92" s="2" t="s">
        <v>411</v>
      </c>
      <c r="E92" s="2" t="s">
        <v>136</v>
      </c>
      <c r="F92" s="2" t="s">
        <v>12</v>
      </c>
      <c r="G92" s="2" t="str">
        <f>"07871"</f>
        <v>07871</v>
      </c>
    </row>
    <row r="93" spans="1:7" x14ac:dyDescent="0.25">
      <c r="A93" s="2" t="s">
        <v>412</v>
      </c>
      <c r="B93" s="2" t="s">
        <v>413</v>
      </c>
      <c r="C93" s="2" t="s">
        <v>414</v>
      </c>
      <c r="D93" s="2" t="s">
        <v>415</v>
      </c>
      <c r="E93" s="2" t="s">
        <v>416</v>
      </c>
      <c r="F93" s="2" t="s">
        <v>12</v>
      </c>
      <c r="G93" s="2" t="str">
        <f>"07630"</f>
        <v>07630</v>
      </c>
    </row>
    <row r="94" spans="1:7" x14ac:dyDescent="0.25">
      <c r="A94" s="2" t="s">
        <v>417</v>
      </c>
      <c r="B94" s="2" t="s">
        <v>418</v>
      </c>
      <c r="C94" s="2" t="s">
        <v>419</v>
      </c>
      <c r="D94" s="2" t="s">
        <v>420</v>
      </c>
      <c r="E94" s="2" t="s">
        <v>345</v>
      </c>
      <c r="F94" s="2" t="s">
        <v>12</v>
      </c>
      <c r="G94" s="2" t="str">
        <f>"07006"</f>
        <v>07006</v>
      </c>
    </row>
    <row r="95" spans="1:7" x14ac:dyDescent="0.25">
      <c r="A95" s="2" t="s">
        <v>101</v>
      </c>
      <c r="B95" s="2" t="s">
        <v>421</v>
      </c>
      <c r="C95" s="2" t="s">
        <v>422</v>
      </c>
      <c r="D95" s="2" t="s">
        <v>423</v>
      </c>
      <c r="E95" s="2" t="s">
        <v>424</v>
      </c>
      <c r="F95" s="2" t="s">
        <v>12</v>
      </c>
      <c r="G95" s="2" t="str">
        <f>"07058"</f>
        <v>07058</v>
      </c>
    </row>
    <row r="96" spans="1:7" x14ac:dyDescent="0.25">
      <c r="A96" s="2" t="s">
        <v>115</v>
      </c>
      <c r="B96" s="2" t="s">
        <v>425</v>
      </c>
      <c r="C96" s="2" t="s">
        <v>426</v>
      </c>
      <c r="D96" s="2" t="s">
        <v>427</v>
      </c>
      <c r="E96" s="2" t="s">
        <v>428</v>
      </c>
      <c r="F96" s="2" t="s">
        <v>12</v>
      </c>
      <c r="G96" s="2" t="str">
        <f>"08831"</f>
        <v>08831</v>
      </c>
    </row>
    <row r="97" spans="1:7" x14ac:dyDescent="0.25">
      <c r="A97" s="2" t="s">
        <v>58</v>
      </c>
      <c r="B97" s="2" t="s">
        <v>429</v>
      </c>
      <c r="C97" s="2" t="s">
        <v>430</v>
      </c>
      <c r="D97" s="2" t="s">
        <v>431</v>
      </c>
      <c r="E97" s="2" t="s">
        <v>332</v>
      </c>
      <c r="F97" s="2" t="s">
        <v>12</v>
      </c>
      <c r="G97" s="2" t="str">
        <f>"07850"</f>
        <v>07850</v>
      </c>
    </row>
    <row r="98" spans="1:7" x14ac:dyDescent="0.25">
      <c r="A98" s="2" t="s">
        <v>432</v>
      </c>
      <c r="B98" s="2" t="s">
        <v>433</v>
      </c>
      <c r="C98" s="2" t="s">
        <v>434</v>
      </c>
      <c r="D98" s="2" t="s">
        <v>435</v>
      </c>
      <c r="E98" s="2" t="s">
        <v>141</v>
      </c>
      <c r="F98" s="2" t="s">
        <v>12</v>
      </c>
      <c r="G98" s="2" t="str">
        <f>"07821"</f>
        <v>07821</v>
      </c>
    </row>
    <row r="99" spans="1:7" x14ac:dyDescent="0.25">
      <c r="A99" s="2" t="s">
        <v>350</v>
      </c>
      <c r="B99" s="2" t="s">
        <v>436</v>
      </c>
      <c r="C99" s="2" t="s">
        <v>437</v>
      </c>
      <c r="D99" s="2" t="s">
        <v>438</v>
      </c>
      <c r="E99" s="2" t="s">
        <v>141</v>
      </c>
      <c r="F99" s="2" t="s">
        <v>12</v>
      </c>
      <c r="G99" s="2" t="str">
        <f>"07821"</f>
        <v>07821</v>
      </c>
    </row>
    <row r="100" spans="1:7" x14ac:dyDescent="0.25">
      <c r="A100" s="2" t="s">
        <v>439</v>
      </c>
      <c r="B100" s="2" t="s">
        <v>440</v>
      </c>
      <c r="C100" s="2" t="s">
        <v>441</v>
      </c>
      <c r="D100" s="2" t="s">
        <v>442</v>
      </c>
      <c r="E100" s="2" t="s">
        <v>156</v>
      </c>
      <c r="F100" s="2" t="s">
        <v>12</v>
      </c>
      <c r="G100" s="2" t="str">
        <f>"07834"</f>
        <v>07834</v>
      </c>
    </row>
    <row r="101" spans="1:7" x14ac:dyDescent="0.25">
      <c r="A101" s="2" t="s">
        <v>443</v>
      </c>
      <c r="B101" s="2" t="s">
        <v>444</v>
      </c>
      <c r="C101" s="2" t="s">
        <v>445</v>
      </c>
      <c r="D101" s="2" t="s">
        <v>446</v>
      </c>
      <c r="E101" s="2" t="s">
        <v>81</v>
      </c>
      <c r="F101" s="2" t="s">
        <v>12</v>
      </c>
      <c r="G101" s="2" t="str">
        <f>"07801"</f>
        <v>07801</v>
      </c>
    </row>
    <row r="102" spans="1:7" x14ac:dyDescent="0.25">
      <c r="A102" s="2" t="s">
        <v>250</v>
      </c>
      <c r="B102" s="2" t="s">
        <v>444</v>
      </c>
      <c r="C102" s="2" t="s">
        <v>447</v>
      </c>
      <c r="D102" s="2" t="s">
        <v>448</v>
      </c>
      <c r="E102" s="2" t="s">
        <v>449</v>
      </c>
      <c r="F102" s="2" t="s">
        <v>12</v>
      </c>
      <c r="G102" s="2" t="str">
        <f>"07646"</f>
        <v>07646</v>
      </c>
    </row>
    <row r="103" spans="1:7" x14ac:dyDescent="0.25">
      <c r="A103" s="2" t="s">
        <v>261</v>
      </c>
      <c r="B103" s="2" t="s">
        <v>450</v>
      </c>
      <c r="C103" s="2" t="s">
        <v>451</v>
      </c>
      <c r="D103" s="2" t="s">
        <v>452</v>
      </c>
      <c r="E103" s="2" t="s">
        <v>453</v>
      </c>
      <c r="F103" s="2" t="s">
        <v>12</v>
      </c>
      <c r="G103" s="2" t="str">
        <f>"07726"</f>
        <v>07726</v>
      </c>
    </row>
    <row r="104" spans="1:7" x14ac:dyDescent="0.25">
      <c r="A104" s="2" t="s">
        <v>454</v>
      </c>
      <c r="B104" s="2" t="s">
        <v>455</v>
      </c>
      <c r="C104" s="2" t="s">
        <v>456</v>
      </c>
      <c r="D104" s="2" t="s">
        <v>457</v>
      </c>
      <c r="E104" s="2" t="s">
        <v>458</v>
      </c>
      <c r="F104" s="2" t="s">
        <v>12</v>
      </c>
      <c r="G104" s="2" t="str">
        <f>"07728"</f>
        <v>07728</v>
      </c>
    </row>
    <row r="105" spans="1:7" x14ac:dyDescent="0.25">
      <c r="A105" s="2" t="s">
        <v>459</v>
      </c>
      <c r="B105" s="2" t="s">
        <v>460</v>
      </c>
      <c r="C105" s="2" t="s">
        <v>461</v>
      </c>
      <c r="D105" s="2" t="s">
        <v>462</v>
      </c>
      <c r="E105" s="2" t="s">
        <v>320</v>
      </c>
      <c r="F105" s="2" t="s">
        <v>12</v>
      </c>
      <c r="G105" s="2" t="str">
        <f>"07436"</f>
        <v>07436</v>
      </c>
    </row>
    <row r="106" spans="1:7" x14ac:dyDescent="0.25">
      <c r="A106" s="2" t="s">
        <v>463</v>
      </c>
      <c r="B106" s="2" t="s">
        <v>464</v>
      </c>
      <c r="C106" s="2" t="s">
        <v>465</v>
      </c>
      <c r="D106" s="2" t="s">
        <v>466</v>
      </c>
      <c r="E106" s="2" t="s">
        <v>404</v>
      </c>
      <c r="F106" s="2" t="s">
        <v>12</v>
      </c>
      <c r="G106" s="2" t="str">
        <f>"07013"</f>
        <v>07013</v>
      </c>
    </row>
    <row r="107" spans="1:7" x14ac:dyDescent="0.25">
      <c r="A107" s="2" t="s">
        <v>467</v>
      </c>
      <c r="B107" s="2" t="s">
        <v>468</v>
      </c>
      <c r="C107" s="2" t="s">
        <v>469</v>
      </c>
      <c r="D107" s="2" t="s">
        <v>470</v>
      </c>
      <c r="E107" s="2" t="s">
        <v>471</v>
      </c>
      <c r="F107" s="2" t="s">
        <v>12</v>
      </c>
      <c r="G107" s="2" t="str">
        <f>"07481"</f>
        <v>07481</v>
      </c>
    </row>
    <row r="108" spans="1:7" x14ac:dyDescent="0.25">
      <c r="A108" s="2" t="s">
        <v>472</v>
      </c>
      <c r="B108" s="2" t="s">
        <v>473</v>
      </c>
      <c r="C108" s="2" t="s">
        <v>474</v>
      </c>
      <c r="D108" s="2" t="s">
        <v>475</v>
      </c>
      <c r="E108" s="2" t="s">
        <v>476</v>
      </c>
      <c r="F108" s="2" t="s">
        <v>12</v>
      </c>
      <c r="G108" s="2" t="str">
        <f>"07960"</f>
        <v>07960</v>
      </c>
    </row>
    <row r="109" spans="1:7" x14ac:dyDescent="0.25">
      <c r="A109" s="2" t="s">
        <v>58</v>
      </c>
      <c r="B109" s="2" t="s">
        <v>477</v>
      </c>
      <c r="C109" s="2" t="s">
        <v>478</v>
      </c>
      <c r="D109" s="2" t="s">
        <v>479</v>
      </c>
      <c r="E109" s="2" t="s">
        <v>231</v>
      </c>
      <c r="F109" s="2" t="s">
        <v>12</v>
      </c>
      <c r="G109" s="2" t="str">
        <f>"07836"</f>
        <v>07836</v>
      </c>
    </row>
    <row r="110" spans="1:7" x14ac:dyDescent="0.25">
      <c r="A110" s="2" t="s">
        <v>480</v>
      </c>
      <c r="B110" s="2" t="s">
        <v>481</v>
      </c>
      <c r="C110" s="2" t="s">
        <v>482</v>
      </c>
      <c r="D110" s="2" t="s">
        <v>483</v>
      </c>
      <c r="E110" s="2" t="s">
        <v>291</v>
      </c>
      <c r="F110" s="2" t="s">
        <v>12</v>
      </c>
      <c r="G110" s="2" t="str">
        <f>"07430"</f>
        <v>07430</v>
      </c>
    </row>
    <row r="111" spans="1:7" x14ac:dyDescent="0.25">
      <c r="A111" s="2" t="s">
        <v>484</v>
      </c>
      <c r="B111" s="2" t="s">
        <v>485</v>
      </c>
      <c r="C111" s="2" t="s">
        <v>486</v>
      </c>
      <c r="D111" s="2" t="s">
        <v>487</v>
      </c>
      <c r="E111" s="2" t="s">
        <v>27</v>
      </c>
      <c r="F111" s="2" t="s">
        <v>12</v>
      </c>
      <c r="G111" s="2" t="str">
        <f>"07440"</f>
        <v>07440</v>
      </c>
    </row>
    <row r="112" spans="1:7" x14ac:dyDescent="0.25">
      <c r="A112" s="2" t="s">
        <v>137</v>
      </c>
      <c r="B112" s="2" t="s">
        <v>488</v>
      </c>
      <c r="C112" s="2" t="s">
        <v>489</v>
      </c>
      <c r="D112" s="2" t="s">
        <v>490</v>
      </c>
      <c r="E112" s="2" t="s">
        <v>95</v>
      </c>
      <c r="F112" s="2" t="s">
        <v>12</v>
      </c>
      <c r="G112" s="2" t="str">
        <f>"07950"</f>
        <v>07950</v>
      </c>
    </row>
    <row r="113" spans="1:7" x14ac:dyDescent="0.25">
      <c r="A113" s="2" t="s">
        <v>491</v>
      </c>
      <c r="B113" s="2" t="s">
        <v>492</v>
      </c>
      <c r="C113" s="2" t="s">
        <v>493</v>
      </c>
      <c r="D113" s="2" t="s">
        <v>494</v>
      </c>
      <c r="E113" s="2" t="s">
        <v>495</v>
      </c>
      <c r="F113" s="2" t="s">
        <v>12</v>
      </c>
      <c r="G113" s="2" t="str">
        <f>"07457"</f>
        <v>07457</v>
      </c>
    </row>
    <row r="114" spans="1:7" x14ac:dyDescent="0.25">
      <c r="A114" s="2" t="s">
        <v>496</v>
      </c>
      <c r="B114" s="2" t="s">
        <v>497</v>
      </c>
      <c r="C114" s="2" t="s">
        <v>498</v>
      </c>
      <c r="D114" s="2" t="s">
        <v>499</v>
      </c>
      <c r="E114" s="2" t="s">
        <v>500</v>
      </c>
      <c r="F114" s="2" t="s">
        <v>12</v>
      </c>
      <c r="G114" s="2" t="str">
        <f>"07945"</f>
        <v>07945</v>
      </c>
    </row>
    <row r="115" spans="1:7" x14ac:dyDescent="0.25">
      <c r="A115" s="2" t="s">
        <v>501</v>
      </c>
      <c r="B115" s="2" t="s">
        <v>502</v>
      </c>
      <c r="C115" s="2" t="s">
        <v>503</v>
      </c>
      <c r="D115" s="2" t="s">
        <v>504</v>
      </c>
      <c r="E115" s="2" t="s">
        <v>156</v>
      </c>
      <c r="F115" s="2" t="s">
        <v>12</v>
      </c>
      <c r="G115" s="2" t="str">
        <f>"07834"</f>
        <v>07834</v>
      </c>
    </row>
    <row r="116" spans="1:7" x14ac:dyDescent="0.25">
      <c r="A116" s="2" t="s">
        <v>505</v>
      </c>
      <c r="B116" s="2" t="s">
        <v>506</v>
      </c>
      <c r="C116" s="2" t="s">
        <v>507</v>
      </c>
      <c r="D116" s="2" t="s">
        <v>508</v>
      </c>
      <c r="E116" s="2" t="s">
        <v>509</v>
      </c>
      <c r="F116" s="2" t="s">
        <v>12</v>
      </c>
      <c r="G116" s="2" t="str">
        <f>"07087"</f>
        <v>07087</v>
      </c>
    </row>
    <row r="117" spans="1:7" x14ac:dyDescent="0.25">
      <c r="A117" s="2" t="s">
        <v>245</v>
      </c>
      <c r="B117" s="2" t="s">
        <v>510</v>
      </c>
      <c r="C117" s="2" t="s">
        <v>511</v>
      </c>
      <c r="D117" s="2" t="s">
        <v>512</v>
      </c>
      <c r="E117" s="2" t="s">
        <v>244</v>
      </c>
      <c r="F117" s="2" t="s">
        <v>12</v>
      </c>
      <c r="G117" s="2" t="str">
        <f>"07456"</f>
        <v>07456</v>
      </c>
    </row>
    <row r="118" spans="1:7" x14ac:dyDescent="0.25">
      <c r="A118" s="2" t="s">
        <v>513</v>
      </c>
      <c r="B118" s="2" t="s">
        <v>514</v>
      </c>
      <c r="C118" s="2" t="s">
        <v>515</v>
      </c>
      <c r="D118" s="2" t="s">
        <v>516</v>
      </c>
      <c r="E118" s="2" t="s">
        <v>517</v>
      </c>
      <c r="F118" s="2" t="s">
        <v>12</v>
      </c>
      <c r="G118" s="2" t="str">
        <f>"07901"</f>
        <v>07901</v>
      </c>
    </row>
    <row r="119" spans="1:7" x14ac:dyDescent="0.25">
      <c r="A119" s="2" t="s">
        <v>518</v>
      </c>
      <c r="B119" s="2" t="s">
        <v>519</v>
      </c>
      <c r="C119" s="2" t="s">
        <v>520</v>
      </c>
      <c r="D119" s="2" t="s">
        <v>521</v>
      </c>
      <c r="E119" s="2" t="s">
        <v>522</v>
      </c>
      <c r="F119" s="2" t="s">
        <v>12</v>
      </c>
      <c r="G119" s="2" t="str">
        <f>"07825"</f>
        <v>07825</v>
      </c>
    </row>
    <row r="120" spans="1:7" x14ac:dyDescent="0.25">
      <c r="A120" s="2" t="s">
        <v>245</v>
      </c>
      <c r="B120" s="2" t="s">
        <v>523</v>
      </c>
      <c r="C120" s="2" t="s">
        <v>524</v>
      </c>
      <c r="D120" s="2" t="s">
        <v>525</v>
      </c>
      <c r="E120" s="2" t="s">
        <v>156</v>
      </c>
      <c r="F120" s="2" t="s">
        <v>12</v>
      </c>
      <c r="G120" s="2" t="str">
        <f>"07834"</f>
        <v>07834</v>
      </c>
    </row>
    <row r="121" spans="1:7" x14ac:dyDescent="0.25">
      <c r="A121" s="2" t="s">
        <v>303</v>
      </c>
      <c r="B121" s="2" t="s">
        <v>523</v>
      </c>
      <c r="C121" s="2" t="s">
        <v>526</v>
      </c>
      <c r="D121" s="2" t="s">
        <v>527</v>
      </c>
      <c r="E121" s="2" t="s">
        <v>379</v>
      </c>
      <c r="F121" s="2" t="s">
        <v>12</v>
      </c>
      <c r="G121" s="2" t="str">
        <f>"07419"</f>
        <v>07419</v>
      </c>
    </row>
    <row r="122" spans="1:7" x14ac:dyDescent="0.25">
      <c r="A122" s="2" t="s">
        <v>528</v>
      </c>
      <c r="B122" s="2" t="s">
        <v>529</v>
      </c>
      <c r="C122" s="2" t="s">
        <v>530</v>
      </c>
      <c r="D122" s="2" t="s">
        <v>531</v>
      </c>
      <c r="E122" s="2" t="s">
        <v>27</v>
      </c>
      <c r="F122" s="2" t="s">
        <v>12</v>
      </c>
      <c r="G122" s="2" t="str">
        <f>"07440"</f>
        <v>07440</v>
      </c>
    </row>
    <row r="123" spans="1:7" x14ac:dyDescent="0.25">
      <c r="A123" s="2" t="s">
        <v>174</v>
      </c>
      <c r="B123" s="2" t="s">
        <v>532</v>
      </c>
      <c r="C123" s="2" t="s">
        <v>533</v>
      </c>
      <c r="D123" s="2" t="s">
        <v>534</v>
      </c>
      <c r="E123" s="2" t="s">
        <v>535</v>
      </c>
      <c r="F123" s="2" t="s">
        <v>12</v>
      </c>
      <c r="G123" s="2" t="str">
        <f>"07601"</f>
        <v>07601</v>
      </c>
    </row>
    <row r="124" spans="1:7" x14ac:dyDescent="0.25">
      <c r="A124" s="2" t="s">
        <v>536</v>
      </c>
      <c r="B124" s="2" t="s">
        <v>537</v>
      </c>
      <c r="C124" s="2" t="s">
        <v>538</v>
      </c>
      <c r="D124" s="2" t="s">
        <v>539</v>
      </c>
      <c r="E124" s="2" t="s">
        <v>540</v>
      </c>
      <c r="F124" s="2" t="s">
        <v>12</v>
      </c>
      <c r="G124" s="2" t="str">
        <f>"07724"</f>
        <v>07724</v>
      </c>
    </row>
    <row r="125" spans="1:7" x14ac:dyDescent="0.25">
      <c r="A125" s="2" t="s">
        <v>541</v>
      </c>
      <c r="B125" s="2" t="s">
        <v>542</v>
      </c>
      <c r="C125" s="2" t="s">
        <v>543</v>
      </c>
      <c r="D125" s="2" t="s">
        <v>544</v>
      </c>
      <c r="E125" s="2" t="s">
        <v>545</v>
      </c>
      <c r="F125" s="2" t="s">
        <v>12</v>
      </c>
      <c r="G125" s="2" t="str">
        <f>"07032"</f>
        <v>07032</v>
      </c>
    </row>
    <row r="126" spans="1:7" x14ac:dyDescent="0.25">
      <c r="A126" s="2" t="s">
        <v>69</v>
      </c>
      <c r="B126" s="2" t="s">
        <v>546</v>
      </c>
      <c r="C126" s="2" t="s">
        <v>547</v>
      </c>
      <c r="D126" s="2" t="s">
        <v>548</v>
      </c>
      <c r="E126" s="2" t="s">
        <v>156</v>
      </c>
      <c r="F126" s="2" t="s">
        <v>12</v>
      </c>
      <c r="G126" s="2" t="str">
        <f>"07834"</f>
        <v>07834</v>
      </c>
    </row>
    <row r="127" spans="1:7" x14ac:dyDescent="0.25">
      <c r="A127" s="2" t="s">
        <v>549</v>
      </c>
      <c r="B127" s="2" t="s">
        <v>550</v>
      </c>
      <c r="C127" s="2" t="s">
        <v>551</v>
      </c>
      <c r="D127" s="2" t="s">
        <v>552</v>
      </c>
      <c r="E127" s="2" t="s">
        <v>195</v>
      </c>
      <c r="F127" s="2" t="s">
        <v>12</v>
      </c>
      <c r="G127" s="2" t="str">
        <f>"07869"</f>
        <v>07869</v>
      </c>
    </row>
    <row r="128" spans="1:7" x14ac:dyDescent="0.25">
      <c r="A128" s="2" t="s">
        <v>101</v>
      </c>
      <c r="B128" s="2" t="s">
        <v>553</v>
      </c>
      <c r="C128" s="2" t="s">
        <v>554</v>
      </c>
      <c r="D128" s="2" t="s">
        <v>555</v>
      </c>
      <c r="E128" s="2" t="s">
        <v>337</v>
      </c>
      <c r="F128" s="2" t="s">
        <v>12</v>
      </c>
      <c r="G128" s="2" t="str">
        <f>"07843"</f>
        <v>07843</v>
      </c>
    </row>
    <row r="129" spans="1:7" x14ac:dyDescent="0.25">
      <c r="A129" s="2" t="s">
        <v>350</v>
      </c>
      <c r="B129" s="2" t="s">
        <v>556</v>
      </c>
      <c r="C129" s="2" t="s">
        <v>557</v>
      </c>
      <c r="D129" s="2" t="s">
        <v>558</v>
      </c>
      <c r="E129" s="2" t="s">
        <v>156</v>
      </c>
      <c r="F129" s="2" t="s">
        <v>12</v>
      </c>
      <c r="G129" s="2" t="str">
        <f>"07834"</f>
        <v>07834</v>
      </c>
    </row>
    <row r="130" spans="1:7" x14ac:dyDescent="0.25">
      <c r="A130" s="2" t="s">
        <v>240</v>
      </c>
      <c r="B130" s="2" t="s">
        <v>559</v>
      </c>
      <c r="C130" s="2" t="s">
        <v>560</v>
      </c>
      <c r="D130" s="2" t="s">
        <v>561</v>
      </c>
      <c r="E130" s="2" t="s">
        <v>562</v>
      </c>
      <c r="F130" s="2" t="s">
        <v>12</v>
      </c>
      <c r="G130" s="2" t="str">
        <f>"07832"</f>
        <v>07832</v>
      </c>
    </row>
    <row r="131" spans="1:7" x14ac:dyDescent="0.25">
      <c r="A131" s="2" t="s">
        <v>496</v>
      </c>
      <c r="B131" s="2" t="s">
        <v>563</v>
      </c>
      <c r="C131" s="2" t="s">
        <v>564</v>
      </c>
      <c r="D131" s="2" t="s">
        <v>565</v>
      </c>
      <c r="E131" s="2" t="s">
        <v>566</v>
      </c>
      <c r="F131" s="2" t="s">
        <v>12</v>
      </c>
      <c r="G131" s="2" t="str">
        <f>"07461"</f>
        <v>07461</v>
      </c>
    </row>
    <row r="132" spans="1:7" x14ac:dyDescent="0.25">
      <c r="A132" s="2" t="s">
        <v>250</v>
      </c>
      <c r="B132" s="2" t="s">
        <v>567</v>
      </c>
      <c r="C132" s="2" t="s">
        <v>568</v>
      </c>
      <c r="D132" s="2" t="s">
        <v>569</v>
      </c>
      <c r="E132" s="2" t="s">
        <v>570</v>
      </c>
      <c r="F132" s="2" t="s">
        <v>12</v>
      </c>
      <c r="G132" s="2" t="str">
        <f>"07068"</f>
        <v>07068</v>
      </c>
    </row>
    <row r="133" spans="1:7" x14ac:dyDescent="0.25">
      <c r="A133" s="2" t="s">
        <v>571</v>
      </c>
      <c r="B133" s="2" t="s">
        <v>572</v>
      </c>
      <c r="C133" s="2" t="s">
        <v>573</v>
      </c>
      <c r="D133" s="2" t="s">
        <v>574</v>
      </c>
      <c r="E133" s="2" t="s">
        <v>575</v>
      </c>
      <c r="F133" s="2" t="s">
        <v>12</v>
      </c>
      <c r="G133" s="2" t="str">
        <f>"07463"</f>
        <v>07463</v>
      </c>
    </row>
    <row r="134" spans="1:7" x14ac:dyDescent="0.25">
      <c r="A134" s="2" t="s">
        <v>484</v>
      </c>
      <c r="B134" s="2" t="s">
        <v>576</v>
      </c>
      <c r="C134" s="2" t="s">
        <v>577</v>
      </c>
      <c r="D134" s="2" t="s">
        <v>578</v>
      </c>
      <c r="E134" s="2" t="s">
        <v>579</v>
      </c>
      <c r="F134" s="2" t="s">
        <v>12</v>
      </c>
      <c r="G134" s="2" t="str">
        <f>"08831"</f>
        <v>08831</v>
      </c>
    </row>
    <row r="135" spans="1:7" x14ac:dyDescent="0.25">
      <c r="A135" s="2" t="s">
        <v>580</v>
      </c>
      <c r="B135" s="2" t="s">
        <v>581</v>
      </c>
      <c r="C135" s="2" t="s">
        <v>582</v>
      </c>
      <c r="D135" s="2" t="s">
        <v>583</v>
      </c>
      <c r="E135" s="2" t="s">
        <v>584</v>
      </c>
      <c r="F135" s="2" t="s">
        <v>12</v>
      </c>
      <c r="G135" s="2" t="str">
        <f>"08904"</f>
        <v>08904</v>
      </c>
    </row>
    <row r="136" spans="1:7" x14ac:dyDescent="0.25">
      <c r="A136" s="2" t="s">
        <v>91</v>
      </c>
      <c r="B136" s="2" t="s">
        <v>585</v>
      </c>
      <c r="C136" s="2" t="s">
        <v>586</v>
      </c>
      <c r="D136" s="2" t="s">
        <v>587</v>
      </c>
      <c r="E136" s="2" t="s">
        <v>163</v>
      </c>
      <c r="F136" s="2" t="s">
        <v>12</v>
      </c>
      <c r="G136" s="2" t="str">
        <f>"07470"</f>
        <v>07470</v>
      </c>
    </row>
    <row r="137" spans="1:7" x14ac:dyDescent="0.25">
      <c r="A137" s="2" t="s">
        <v>588</v>
      </c>
      <c r="B137" s="2" t="s">
        <v>589</v>
      </c>
      <c r="C137" s="2" t="s">
        <v>590</v>
      </c>
      <c r="D137" s="2" t="s">
        <v>591</v>
      </c>
      <c r="E137" s="2" t="s">
        <v>476</v>
      </c>
      <c r="F137" s="2" t="s">
        <v>12</v>
      </c>
      <c r="G137" s="2" t="str">
        <f>"07960"</f>
        <v>07960</v>
      </c>
    </row>
    <row r="138" spans="1:7" x14ac:dyDescent="0.25">
      <c r="A138" s="2" t="s">
        <v>592</v>
      </c>
      <c r="B138" s="2" t="s">
        <v>593</v>
      </c>
      <c r="C138" s="2" t="s">
        <v>594</v>
      </c>
      <c r="D138" s="2" t="s">
        <v>595</v>
      </c>
      <c r="E138" s="2" t="s">
        <v>596</v>
      </c>
      <c r="F138" s="2" t="s">
        <v>12</v>
      </c>
      <c r="G138" s="2" t="str">
        <f>"07860"</f>
        <v>07860</v>
      </c>
    </row>
    <row r="139" spans="1:7" x14ac:dyDescent="0.25">
      <c r="A139" s="2" t="s">
        <v>459</v>
      </c>
      <c r="B139" s="2" t="s">
        <v>597</v>
      </c>
      <c r="C139" s="2" t="s">
        <v>598</v>
      </c>
      <c r="D139" s="2" t="s">
        <v>599</v>
      </c>
      <c r="E139" s="2" t="s">
        <v>522</v>
      </c>
      <c r="F139" s="2" t="s">
        <v>12</v>
      </c>
      <c r="G139" s="2" t="str">
        <f>"07825"</f>
        <v>07825</v>
      </c>
    </row>
    <row r="140" spans="1:7" x14ac:dyDescent="0.25">
      <c r="A140" s="2" t="s">
        <v>600</v>
      </c>
      <c r="B140" s="2" t="s">
        <v>601</v>
      </c>
      <c r="C140" s="2" t="s">
        <v>602</v>
      </c>
      <c r="D140" s="2" t="s">
        <v>603</v>
      </c>
      <c r="E140" s="2" t="s">
        <v>604</v>
      </c>
      <c r="F140" s="2" t="s">
        <v>12</v>
      </c>
      <c r="G140" s="2" t="str">
        <f>"07848"</f>
        <v>07848</v>
      </c>
    </row>
    <row r="141" spans="1:7" x14ac:dyDescent="0.25">
      <c r="A141" s="2" t="s">
        <v>605</v>
      </c>
      <c r="B141" s="2" t="s">
        <v>606</v>
      </c>
      <c r="C141" s="2" t="s">
        <v>607</v>
      </c>
      <c r="D141" s="2" t="s">
        <v>608</v>
      </c>
      <c r="E141" s="2" t="s">
        <v>609</v>
      </c>
      <c r="F141" s="2" t="s">
        <v>12</v>
      </c>
      <c r="G141" s="2" t="str">
        <f>"07444"</f>
        <v>07444</v>
      </c>
    </row>
    <row r="142" spans="1:7" x14ac:dyDescent="0.25">
      <c r="A142" s="2" t="s">
        <v>610</v>
      </c>
      <c r="B142" s="2" t="s">
        <v>611</v>
      </c>
      <c r="C142" s="2" t="s">
        <v>612</v>
      </c>
      <c r="D142" s="2" t="s">
        <v>613</v>
      </c>
      <c r="E142" s="2" t="s">
        <v>614</v>
      </c>
      <c r="F142" s="2" t="s">
        <v>12</v>
      </c>
      <c r="G142" s="2" t="str">
        <f>"07024"</f>
        <v>07024</v>
      </c>
    </row>
    <row r="143" spans="1:7" x14ac:dyDescent="0.25">
      <c r="A143" s="2" t="s">
        <v>115</v>
      </c>
      <c r="B143" s="2" t="s">
        <v>615</v>
      </c>
      <c r="C143" s="2" t="s">
        <v>616</v>
      </c>
      <c r="D143" s="2" t="s">
        <v>617</v>
      </c>
      <c r="E143" s="2" t="s">
        <v>244</v>
      </c>
      <c r="F143" s="2" t="s">
        <v>12</v>
      </c>
      <c r="G143" s="2" t="str">
        <f>"07456"</f>
        <v>07456</v>
      </c>
    </row>
    <row r="144" spans="1:7" x14ac:dyDescent="0.25">
      <c r="A144" s="2" t="s">
        <v>303</v>
      </c>
      <c r="B144" s="2" t="s">
        <v>618</v>
      </c>
      <c r="C144" s="2" t="s">
        <v>619</v>
      </c>
      <c r="D144" s="2" t="s">
        <v>620</v>
      </c>
      <c r="E144" s="2" t="s">
        <v>100</v>
      </c>
      <c r="F144" s="2" t="s">
        <v>12</v>
      </c>
      <c r="G144" s="2" t="str">
        <f>"07039"</f>
        <v>07039</v>
      </c>
    </row>
    <row r="145" spans="1:1" x14ac:dyDescent="0.25">
      <c r="A145" s="3" t="s">
        <v>621</v>
      </c>
    </row>
    <row r="146" spans="1:1" x14ac:dyDescent="0.25">
      <c r="A146" t="s">
        <v>622</v>
      </c>
    </row>
    <row r="147" spans="1:1" x14ac:dyDescent="0.25">
      <c r="A147" t="s">
        <v>623</v>
      </c>
    </row>
    <row r="148" spans="1:1" x14ac:dyDescent="0.25">
      <c r="A148" t="s">
        <v>624</v>
      </c>
    </row>
    <row r="149" spans="1:1" x14ac:dyDescent="0.25">
      <c r="A149" t="s">
        <v>625</v>
      </c>
    </row>
    <row r="150" spans="1:1" x14ac:dyDescent="0.25">
      <c r="A150" t="s">
        <v>626</v>
      </c>
    </row>
    <row r="151" spans="1:1" x14ac:dyDescent="0.25">
      <c r="A151" t="s">
        <v>627</v>
      </c>
    </row>
    <row r="152" spans="1:1" x14ac:dyDescent="0.25">
      <c r="A152" t="s">
        <v>628</v>
      </c>
    </row>
    <row r="154" spans="1:1" x14ac:dyDescent="0.25">
      <c r="A154" s="3" t="s">
        <v>629</v>
      </c>
    </row>
    <row r="155" spans="1:1" x14ac:dyDescent="0.25">
      <c r="A155" t="s">
        <v>630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Candidates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 Welsch</dc:creator>
  <cp:lastModifiedBy>Scott Welsch</cp:lastModifiedBy>
  <dcterms:created xsi:type="dcterms:W3CDTF">2019-10-11T15:53:00Z</dcterms:created>
  <dcterms:modified xsi:type="dcterms:W3CDTF">2019-10-11T15:53:00Z</dcterms:modified>
</cp:coreProperties>
</file>