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62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9" i="1" l="1"/>
  <c r="H29" i="1"/>
  <c r="I20" i="1"/>
  <c r="I18" i="1"/>
  <c r="I17" i="1"/>
  <c r="I16" i="1"/>
  <c r="I15" i="1"/>
  <c r="I13" i="1"/>
  <c r="I7" i="1"/>
  <c r="I6" i="1"/>
  <c r="I5" i="1"/>
  <c r="I4" i="1"/>
  <c r="I19" i="1"/>
  <c r="I12" i="1"/>
  <c r="I11" i="1"/>
  <c r="D29" i="1" l="1"/>
  <c r="C29" i="1"/>
  <c r="D16" i="1"/>
  <c r="D15" i="1"/>
</calcChain>
</file>

<file path=xl/sharedStrings.xml><?xml version="1.0" encoding="utf-8"?>
<sst xmlns="http://schemas.openxmlformats.org/spreadsheetml/2006/main" count="55" uniqueCount="51">
  <si>
    <t>Fire Dept</t>
  </si>
  <si>
    <t>Emp. Name</t>
  </si>
  <si>
    <t>OT Hours</t>
  </si>
  <si>
    <t>Total Payout</t>
  </si>
  <si>
    <t>Sanguinetti</t>
  </si>
  <si>
    <t>Snyder</t>
  </si>
  <si>
    <t>Del Vicario</t>
  </si>
  <si>
    <t>Carter</t>
  </si>
  <si>
    <t>Blizzard</t>
  </si>
  <si>
    <t>Heitzmann</t>
  </si>
  <si>
    <t>Larcombe</t>
  </si>
  <si>
    <t>Ladislaw</t>
  </si>
  <si>
    <t>Cole</t>
  </si>
  <si>
    <t>Thompson</t>
  </si>
  <si>
    <t>Pluta</t>
  </si>
  <si>
    <t>Reighn</t>
  </si>
  <si>
    <t>Rouse</t>
  </si>
  <si>
    <t>Stanton</t>
  </si>
  <si>
    <t>Edwards</t>
  </si>
  <si>
    <t>Capone</t>
  </si>
  <si>
    <t>Hunt</t>
  </si>
  <si>
    <t>Kilmer</t>
  </si>
  <si>
    <t>Wolfe</t>
  </si>
  <si>
    <t>Shortridge</t>
  </si>
  <si>
    <t>Young</t>
  </si>
  <si>
    <t>Brodwater</t>
  </si>
  <si>
    <t>Harris</t>
  </si>
  <si>
    <t>Huth</t>
  </si>
  <si>
    <t>Walters</t>
  </si>
  <si>
    <t>Police</t>
  </si>
  <si>
    <t>Emp Name</t>
  </si>
  <si>
    <t>Madden</t>
  </si>
  <si>
    <t>McGee</t>
  </si>
  <si>
    <t>Schules</t>
  </si>
  <si>
    <t>Garriott</t>
  </si>
  <si>
    <t xml:space="preserve"> </t>
  </si>
  <si>
    <t>Melo</t>
  </si>
  <si>
    <t>Griser</t>
  </si>
  <si>
    <t>Elliott</t>
  </si>
  <si>
    <t>Skill</t>
  </si>
  <si>
    <t>Loftus</t>
  </si>
  <si>
    <t>Harkins</t>
  </si>
  <si>
    <t>McGraw</t>
  </si>
  <si>
    <t>Santiago</t>
  </si>
  <si>
    <t>Massie</t>
  </si>
  <si>
    <t>Ransom</t>
  </si>
  <si>
    <t>Kopetsky</t>
  </si>
  <si>
    <t>DeMusz</t>
  </si>
  <si>
    <t>Flynn, J</t>
  </si>
  <si>
    <t>Mattera</t>
  </si>
  <si>
    <t>Nevil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</si>
</sst>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I30" sqref="I30"/>
    </sheetView>
  </sheetViews>
  <sheetFormatPr defaultRowHeight="15" x14ac:dyDescent="0.25"/>
  <cols>
    <col min="1" max="1" width="10.140625" customWidth="1"/>
    <col min="2" max="2" width="14.28515625" customWidth="1"/>
    <col min="3" max="3" width="13" style="1" customWidth="1"/>
    <col min="4" max="4" width="14.140625" style="1" customWidth="1"/>
    <col min="5" max="5" width="3.5703125" customWidth="1"/>
    <col min="6" max="6" width="7.85546875" customWidth="1"/>
    <col min="7" max="7" width="13.85546875" customWidth="1"/>
    <col min="9" max="9" width="12.140625" customWidth="1"/>
  </cols>
  <sheetData>
    <row r="1" spans="1:10" x14ac:dyDescent="0.25">
      <c r="A1" t="s">
        <v>0</v>
      </c>
      <c r="B1" t="s">
        <v>1</v>
      </c>
      <c r="C1" s="1" t="s">
        <v>2</v>
      </c>
      <c r="D1" s="1" t="s">
        <v>3</v>
      </c>
      <c r="F1" t="s">
        <v>29</v>
      </c>
      <c r="G1" t="s">
        <v>30</v>
      </c>
      <c r="H1" t="s">
        <v>2</v>
      </c>
      <c r="I1" t="s">
        <v>3</v>
      </c>
    </row>
    <row r="2" spans="1:10" x14ac:dyDescent="0.25">
      <c r="B2" t="s">
        <v>4</v>
      </c>
      <c r="C2" s="1">
        <v>29.5</v>
      </c>
      <c r="D2" s="2">
        <v>1977.23</v>
      </c>
      <c r="G2" t="s">
        <v>31</v>
      </c>
      <c r="H2">
        <v>57.5</v>
      </c>
      <c r="I2">
        <v>4515.47</v>
      </c>
    </row>
    <row r="3" spans="1:10" x14ac:dyDescent="0.25">
      <c r="B3" t="s">
        <v>5</v>
      </c>
      <c r="C3" s="1">
        <v>16</v>
      </c>
      <c r="D3" s="3">
        <v>1011.82</v>
      </c>
      <c r="G3" t="s">
        <v>32</v>
      </c>
      <c r="H3">
        <v>29.5</v>
      </c>
      <c r="I3">
        <v>2316.64</v>
      </c>
    </row>
    <row r="4" spans="1:10" x14ac:dyDescent="0.25">
      <c r="B4" t="s">
        <v>6</v>
      </c>
      <c r="C4" s="1">
        <v>80</v>
      </c>
      <c r="D4" s="3">
        <v>5059.0200000000004</v>
      </c>
      <c r="G4" t="s">
        <v>33</v>
      </c>
      <c r="H4">
        <v>130.5</v>
      </c>
      <c r="I4">
        <f>H4*55.52</f>
        <v>7245.3600000000006</v>
      </c>
    </row>
    <row r="5" spans="1:10" x14ac:dyDescent="0.25">
      <c r="B5" t="s">
        <v>7</v>
      </c>
      <c r="C5" s="1">
        <v>168.5</v>
      </c>
      <c r="D5" s="3">
        <v>11293.7</v>
      </c>
      <c r="G5" t="s">
        <v>34</v>
      </c>
      <c r="H5">
        <v>27</v>
      </c>
      <c r="I5">
        <f>H5*45.79</f>
        <v>1236.33</v>
      </c>
    </row>
    <row r="6" spans="1:10" x14ac:dyDescent="0.25">
      <c r="B6" t="s">
        <v>8</v>
      </c>
      <c r="C6" s="1">
        <v>127.5</v>
      </c>
      <c r="D6" s="3">
        <v>8545.66</v>
      </c>
      <c r="G6" t="s">
        <v>36</v>
      </c>
      <c r="H6">
        <v>40</v>
      </c>
      <c r="I6">
        <f>H6*45.79</f>
        <v>1831.6</v>
      </c>
    </row>
    <row r="7" spans="1:10" x14ac:dyDescent="0.25">
      <c r="B7" t="s">
        <v>9</v>
      </c>
      <c r="C7" s="1">
        <v>122.5</v>
      </c>
      <c r="D7" s="3">
        <v>6666.37</v>
      </c>
      <c r="G7" t="s">
        <v>37</v>
      </c>
      <c r="H7">
        <v>35</v>
      </c>
      <c r="I7">
        <f>H7*65.4</f>
        <v>2289</v>
      </c>
    </row>
    <row r="8" spans="1:10" x14ac:dyDescent="0.25">
      <c r="B8" t="s">
        <v>10</v>
      </c>
      <c r="C8" s="1">
        <v>63</v>
      </c>
      <c r="D8" s="1">
        <v>3031.05</v>
      </c>
      <c r="G8" t="s">
        <v>38</v>
      </c>
      <c r="H8">
        <v>57.5</v>
      </c>
      <c r="I8">
        <v>2632.92</v>
      </c>
    </row>
    <row r="9" spans="1:10" x14ac:dyDescent="0.25">
      <c r="B9" t="s">
        <v>11</v>
      </c>
      <c r="C9" s="1">
        <v>216</v>
      </c>
      <c r="D9" s="3">
        <v>9889.91</v>
      </c>
      <c r="G9" t="s">
        <v>39</v>
      </c>
      <c r="H9">
        <v>138.5</v>
      </c>
      <c r="I9">
        <v>7549.64</v>
      </c>
      <c r="J9" t="s">
        <v>35</v>
      </c>
    </row>
    <row r="10" spans="1:10" x14ac:dyDescent="0.25">
      <c r="B10" t="s">
        <v>12</v>
      </c>
      <c r="C10" s="1">
        <v>137.5</v>
      </c>
      <c r="D10" s="3">
        <v>4073.73</v>
      </c>
      <c r="G10" t="s">
        <v>40</v>
      </c>
      <c r="H10">
        <v>38.5</v>
      </c>
      <c r="I10">
        <v>2271.11</v>
      </c>
    </row>
    <row r="11" spans="1:10" x14ac:dyDescent="0.25">
      <c r="B11" t="s">
        <v>13</v>
      </c>
      <c r="C11" s="1">
        <v>178.5</v>
      </c>
      <c r="D11" s="3">
        <v>4345.68</v>
      </c>
      <c r="G11" t="s">
        <v>41</v>
      </c>
      <c r="H11">
        <v>93</v>
      </c>
      <c r="I11">
        <f>H11*78.53</f>
        <v>7303.29</v>
      </c>
    </row>
    <row r="12" spans="1:10" x14ac:dyDescent="0.25">
      <c r="B12" t="s">
        <v>14</v>
      </c>
      <c r="C12" s="1">
        <v>46</v>
      </c>
      <c r="D12" s="3">
        <v>1336.44</v>
      </c>
      <c r="G12" t="s">
        <v>42</v>
      </c>
      <c r="H12">
        <v>27</v>
      </c>
      <c r="I12">
        <f>H12*78.53</f>
        <v>2120.31</v>
      </c>
    </row>
    <row r="13" spans="1:10" x14ac:dyDescent="0.25">
      <c r="B13" t="s">
        <v>15</v>
      </c>
      <c r="C13" s="1">
        <v>43.5</v>
      </c>
      <c r="D13" s="3">
        <v>1288.78</v>
      </c>
      <c r="G13" t="s">
        <v>43</v>
      </c>
      <c r="H13">
        <v>22</v>
      </c>
      <c r="I13">
        <f>H13*52.35</f>
        <v>1151.7</v>
      </c>
    </row>
    <row r="14" spans="1:10" x14ac:dyDescent="0.25">
      <c r="B14" t="s">
        <v>16</v>
      </c>
      <c r="C14" s="1">
        <v>14</v>
      </c>
      <c r="D14" s="1">
        <v>303.87</v>
      </c>
      <c r="G14" t="s">
        <v>44</v>
      </c>
      <c r="H14">
        <v>41.5</v>
      </c>
      <c r="I14">
        <v>3059.8</v>
      </c>
    </row>
    <row r="15" spans="1:10" x14ac:dyDescent="0.25">
      <c r="B15" t="s">
        <v>17</v>
      </c>
      <c r="C15" s="1">
        <v>27.5</v>
      </c>
      <c r="D15" s="1">
        <f>520.91+68.25</f>
        <v>589.16</v>
      </c>
      <c r="G15" t="s">
        <v>45</v>
      </c>
      <c r="H15">
        <v>75.5</v>
      </c>
      <c r="I15">
        <f>H15*35.98</f>
        <v>2716.49</v>
      </c>
    </row>
    <row r="16" spans="1:10" x14ac:dyDescent="0.25">
      <c r="B16" t="s">
        <v>18</v>
      </c>
      <c r="C16" s="1">
        <v>39</v>
      </c>
      <c r="D16" s="1">
        <f>412.39+390</f>
        <v>802.39</v>
      </c>
      <c r="G16" t="s">
        <v>46</v>
      </c>
      <c r="H16">
        <v>32.5</v>
      </c>
      <c r="I16">
        <f>H16*39.44</f>
        <v>1281.8</v>
      </c>
    </row>
    <row r="17" spans="2:11" x14ac:dyDescent="0.25">
      <c r="B17" t="s">
        <v>19</v>
      </c>
      <c r="C17" s="1">
        <v>1.5</v>
      </c>
      <c r="D17" s="1">
        <v>29.25</v>
      </c>
      <c r="G17" t="s">
        <v>47</v>
      </c>
      <c r="H17">
        <v>18</v>
      </c>
      <c r="I17">
        <f>H17*33.17</f>
        <v>597.06000000000006</v>
      </c>
    </row>
    <row r="18" spans="2:11" x14ac:dyDescent="0.25">
      <c r="B18" t="s">
        <v>20</v>
      </c>
      <c r="C18" s="1">
        <v>25</v>
      </c>
      <c r="D18" s="1">
        <v>487.5</v>
      </c>
      <c r="G18" t="s">
        <v>48</v>
      </c>
      <c r="H18">
        <v>55</v>
      </c>
      <c r="I18">
        <f>H18*55.52</f>
        <v>3053.6000000000004</v>
      </c>
      <c r="J18" t="s">
        <v>35</v>
      </c>
      <c r="K18" t="s">
        <v>35</v>
      </c>
    </row>
    <row r="19" spans="2:11" x14ac:dyDescent="0.25">
      <c r="B19" t="s">
        <v>21</v>
      </c>
      <c r="C19" s="1">
        <v>142</v>
      </c>
      <c r="D19" s="3">
        <v>2769</v>
      </c>
      <c r="G19" t="s">
        <v>49</v>
      </c>
      <c r="H19">
        <v>20</v>
      </c>
      <c r="I19">
        <f>H19*78.53</f>
        <v>1570.6</v>
      </c>
    </row>
    <row r="20" spans="2:11" x14ac:dyDescent="0.25">
      <c r="B20" t="s">
        <v>22</v>
      </c>
      <c r="C20" s="1">
        <v>76</v>
      </c>
      <c r="D20" s="3">
        <v>1482</v>
      </c>
      <c r="G20" t="s">
        <v>50</v>
      </c>
      <c r="H20">
        <v>47</v>
      </c>
      <c r="I20">
        <f>H20*45.79</f>
        <v>2152.13</v>
      </c>
    </row>
    <row r="21" spans="2:11" x14ac:dyDescent="0.25">
      <c r="B21" t="s">
        <v>23</v>
      </c>
      <c r="C21" s="1">
        <v>14</v>
      </c>
      <c r="D21" s="1">
        <v>273</v>
      </c>
    </row>
    <row r="22" spans="2:11" x14ac:dyDescent="0.25">
      <c r="B22" t="s">
        <v>24</v>
      </c>
      <c r="C22" s="1">
        <v>126</v>
      </c>
      <c r="D22" s="3">
        <v>2457</v>
      </c>
    </row>
    <row r="23" spans="2:11" x14ac:dyDescent="0.25">
      <c r="B23" t="s">
        <v>25</v>
      </c>
      <c r="C23" s="1">
        <v>4.25</v>
      </c>
      <c r="D23" s="1">
        <v>82.88</v>
      </c>
    </row>
    <row r="24" spans="2:11" x14ac:dyDescent="0.25">
      <c r="B24" t="s">
        <v>26</v>
      </c>
      <c r="C24" s="1">
        <v>189</v>
      </c>
      <c r="D24" s="3">
        <v>3685.5</v>
      </c>
    </row>
    <row r="25" spans="2:11" x14ac:dyDescent="0.25">
      <c r="B25" t="s">
        <v>27</v>
      </c>
      <c r="C25" s="1">
        <v>124</v>
      </c>
      <c r="D25" s="3">
        <v>2418</v>
      </c>
    </row>
    <row r="26" spans="2:11" x14ac:dyDescent="0.25">
      <c r="B26" t="s">
        <v>28</v>
      </c>
      <c r="C26" s="1">
        <v>144.5</v>
      </c>
      <c r="D26" s="3">
        <v>2817.75</v>
      </c>
    </row>
    <row r="29" spans="2:11" x14ac:dyDescent="0.25">
      <c r="C29" s="1">
        <f>SUM(C2:C26)</f>
        <v>2155.25</v>
      </c>
      <c r="D29" s="2">
        <f>SUM(D2:D26)</f>
        <v>76716.690000000031</v>
      </c>
      <c r="H29">
        <f>SUM(H2:H21)</f>
        <v>985.5</v>
      </c>
      <c r="I29">
        <f>SUM(I2:I21)</f>
        <v>56894.849999999991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Boyle</dc:creator>
  <cp:lastModifiedBy>Scott Jett</cp:lastModifiedBy>
  <cp:lastPrinted>2019-08-29T15:48:06Z</cp:lastPrinted>
  <dcterms:created xsi:type="dcterms:W3CDTF">2019-08-27T13:55:01Z</dcterms:created>
  <dcterms:modified xsi:type="dcterms:W3CDTF">2019-08-29T15:48:21Z</dcterms:modified>
</cp:coreProperties>
</file>