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tdc\Finance Share\Police Off Duty\"/>
    </mc:Choice>
  </mc:AlternateContent>
  <xr:revisionPtr revIDLastSave="0" documentId="13_ncr:1_{6ED5ED04-B8D6-4A8D-AE23-388E21DC7FE2}" xr6:coauthVersionLast="47" xr6:coauthVersionMax="47" xr10:uidLastSave="{00000000-0000-0000-0000-000000000000}"/>
  <bookViews>
    <workbookView xWindow="-120" yWindow="-120" windowWidth="29040" windowHeight="15720" firstSheet="7" activeTab="14" xr2:uid="{00000000-000D-0000-FFFF-FFFF00000000}"/>
  </bookViews>
  <sheets>
    <sheet name="2026 Recap. " sheetId="49" r:id="rId1"/>
    <sheet name="2025 Recap." sheetId="48" r:id="rId2"/>
    <sheet name="2024 Recap." sheetId="45" r:id="rId3"/>
    <sheet name="NHHS 2026" sheetId="50" r:id="rId4"/>
    <sheet name="NHHS 2025" sheetId="47" r:id="rId5"/>
    <sheet name="NHHS 2024" sheetId="44" r:id="rId6"/>
    <sheet name="2023" sheetId="40" r:id="rId7"/>
    <sheet name="NHHS 2023" sheetId="41" r:id="rId8"/>
    <sheet name="2022 Recap" sheetId="38" r:id="rId9"/>
    <sheet name="2021 Recap." sheetId="33" r:id="rId10"/>
    <sheet name="2020 Recap." sheetId="30" r:id="rId11"/>
    <sheet name="NHHS 2022" sheetId="37" r:id="rId12"/>
    <sheet name="NHHS 2021" sheetId="34" r:id="rId13"/>
    <sheet name="EXXON" sheetId="46" r:id="rId14"/>
    <sheet name="Skoda" sheetId="3" r:id="rId15"/>
    <sheet name="Parkside Cable" sheetId="43" r:id="rId16"/>
    <sheet name="Adamsville" sheetId="39" r:id="rId17"/>
    <sheet name="LambertCable" sheetId="42" r:id="rId18"/>
    <sheet name="Reivax" sheetId="35" r:id="rId19"/>
    <sheet name="Rooney" sheetId="36" r:id="rId20"/>
    <sheet name="Capital Paving" sheetId="32" r:id="rId21"/>
    <sheet name="NHHS 2020" sheetId="31" r:id="rId22"/>
    <sheet name="2019 Recap" sheetId="27" r:id="rId23"/>
    <sheet name="NHHS 2019" sheetId="29" r:id="rId24"/>
    <sheet name="RECAP" sheetId="21" r:id="rId25"/>
    <sheet name="Penn Bower" sheetId="28" r:id="rId26"/>
    <sheet name="Demaio Electric" sheetId="26" r:id="rId27"/>
    <sheet name="Glen Hale" sheetId="25" r:id="rId28"/>
    <sheet name="North Hunterdon HS" sheetId="1" r:id="rId29"/>
    <sheet name="Danella Const." sheetId="4" r:id="rId30"/>
    <sheet name="Communications" sheetId="5" r:id="rId31"/>
    <sheet name="Telecable" sheetId="6" r:id="rId32"/>
    <sheet name="Clinton Guild" sheetId="8" r:id="rId33"/>
    <sheet name="Run the Mill" sheetId="9" r:id="rId34"/>
    <sheet name="Town of Clinton" sheetId="10" r:id="rId35"/>
    <sheet name="JCP&amp;L" sheetId="11" r:id="rId36"/>
    <sheet name="Friendly Sons of St. Patrick" sheetId="12" r:id="rId37"/>
    <sheet name="Ray Campeau" sheetId="13" r:id="rId38"/>
    <sheet name="Wm. Harley Davidson" sheetId="14" r:id="rId39"/>
    <sheet name="Lambert Cable" sheetId="15" r:id="rId40"/>
    <sheet name="Ianniella Contracting" sheetId="16" r:id="rId41"/>
    <sheet name="Imm.Conception" sheetId="17" r:id="rId42"/>
    <sheet name="Town of Clinton Water" sheetId="18" r:id="rId43"/>
    <sheet name="Twsp Sewerage Auth." sheetId="19" r:id="rId44"/>
    <sheet name="Jaflo Inc. Tree Serv" sheetId="22" r:id="rId45"/>
    <sheet name="Supreme Metro" sheetId="23" r:id="rId46"/>
    <sheet name="Sheet1" sheetId="24" r:id="rId47"/>
  </sheets>
  <definedNames>
    <definedName name="_xlnm.Print_Area" localSheetId="28">'North Hunterdon HS'!$A$1:$J$92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53" i="3" l="1"/>
  <c r="J454" i="3" s="1"/>
  <c r="J456" i="3" s="1"/>
  <c r="J457" i="3" s="1"/>
  <c r="J459" i="3" s="1"/>
  <c r="J460" i="3" s="1"/>
  <c r="J462" i="3" s="1"/>
  <c r="J464" i="3" s="1"/>
  <c r="J466" i="3" s="1"/>
  <c r="J468" i="3" s="1"/>
  <c r="J469" i="3" s="1"/>
  <c r="J471" i="3" s="1"/>
  <c r="J472" i="3" s="1"/>
  <c r="J473" i="3" s="1"/>
  <c r="J475" i="3" s="1"/>
  <c r="J477" i="3" s="1"/>
  <c r="J480" i="3" s="1"/>
  <c r="J481" i="3" s="1"/>
  <c r="J482" i="3" s="1"/>
  <c r="J483" i="3" s="1"/>
  <c r="J485" i="3" s="1"/>
  <c r="J486" i="3" s="1"/>
  <c r="J488" i="3" s="1"/>
  <c r="J489" i="3" s="1"/>
  <c r="J490" i="3" s="1"/>
  <c r="J491" i="3" s="1"/>
  <c r="J493" i="3" s="1"/>
  <c r="J494" i="3" s="1"/>
  <c r="J495" i="3" s="1"/>
  <c r="J496" i="3" s="1"/>
  <c r="J497" i="3" s="1"/>
  <c r="J499" i="3" s="1"/>
  <c r="J501" i="3" s="1"/>
  <c r="J502" i="3" s="1"/>
  <c r="J503" i="3" s="1"/>
  <c r="J504" i="3" s="1"/>
  <c r="J505" i="3" s="1"/>
  <c r="J508" i="3" s="1"/>
  <c r="J509" i="3" s="1"/>
  <c r="J510" i="3" s="1"/>
  <c r="J511" i="3" s="1"/>
  <c r="J512" i="3" s="1"/>
  <c r="J514" i="3" s="1"/>
  <c r="J515" i="3" s="1"/>
  <c r="J516" i="3" s="1"/>
  <c r="J517" i="3" s="1"/>
  <c r="J518" i="3" s="1"/>
  <c r="J520" i="3" s="1"/>
  <c r="J521" i="3" s="1"/>
  <c r="J523" i="3" s="1"/>
  <c r="J524" i="3" s="1"/>
  <c r="J525" i="3" s="1"/>
  <c r="J526" i="3" s="1"/>
  <c r="J527" i="3" s="1"/>
  <c r="J528" i="3" s="1"/>
  <c r="J531" i="3" s="1"/>
  <c r="J532" i="3" s="1"/>
  <c r="J533" i="3" s="1"/>
  <c r="J535" i="3" s="1"/>
  <c r="J538" i="3" s="1"/>
  <c r="J539" i="3" s="1"/>
  <c r="J540" i="3" s="1"/>
  <c r="J541" i="3" s="1"/>
  <c r="J543" i="3" s="1"/>
  <c r="J545" i="3" s="1"/>
  <c r="J547" i="3" s="1"/>
  <c r="J548" i="3" s="1"/>
  <c r="J549" i="3" s="1"/>
  <c r="J551" i="3" s="1"/>
  <c r="J553" i="3" s="1"/>
  <c r="J554" i="3" s="1"/>
  <c r="J555" i="3" s="1"/>
  <c r="J557" i="3" s="1"/>
  <c r="J558" i="3" s="1"/>
  <c r="J559" i="3" s="1"/>
  <c r="J560" i="3" s="1"/>
  <c r="J562" i="3" s="1"/>
  <c r="J563" i="3" s="1"/>
  <c r="J564" i="3" s="1"/>
  <c r="J565" i="3" s="1"/>
  <c r="J566" i="3" s="1"/>
  <c r="J568" i="3" s="1"/>
  <c r="J569" i="3" s="1"/>
  <c r="J570" i="3" s="1"/>
  <c r="J571" i="3" s="1"/>
  <c r="J572" i="3" s="1"/>
  <c r="J573" i="3" s="1"/>
  <c r="J574" i="3" s="1"/>
  <c r="J576" i="3" s="1"/>
  <c r="J578" i="3" s="1"/>
  <c r="J579" i="3" s="1"/>
  <c r="J580" i="3" s="1"/>
  <c r="J581" i="3" s="1"/>
  <c r="J582" i="3" s="1"/>
  <c r="J583" i="3" s="1"/>
  <c r="J584" i="3" s="1"/>
  <c r="J585" i="3" s="1"/>
  <c r="J587" i="3" s="1"/>
  <c r="J588" i="3" s="1"/>
  <c r="J589" i="3" s="1"/>
  <c r="J590" i="3" s="1"/>
  <c r="J592" i="3" s="1"/>
  <c r="J593" i="3" s="1"/>
  <c r="J594" i="3" s="1"/>
  <c r="J595" i="3" s="1"/>
  <c r="J596" i="3" s="1"/>
  <c r="J597" i="3" s="1"/>
  <c r="J598" i="3" s="1"/>
  <c r="J599" i="3" s="1"/>
  <c r="J601" i="3" s="1"/>
  <c r="J602" i="3" s="1"/>
  <c r="J603" i="3" s="1"/>
  <c r="J604" i="3" s="1"/>
  <c r="J606" i="3" s="1"/>
  <c r="J608" i="3" s="1"/>
  <c r="J609" i="3" s="1"/>
  <c r="J610" i="3" s="1"/>
  <c r="J612" i="3" s="1"/>
  <c r="J613" i="3" s="1"/>
  <c r="J614" i="3" s="1"/>
  <c r="J615" i="3" s="1"/>
  <c r="J616" i="3" s="1"/>
  <c r="J618" i="3" s="1"/>
  <c r="J619" i="3" s="1"/>
  <c r="J621" i="3" s="1"/>
  <c r="J622" i="3" s="1"/>
  <c r="J624" i="3" s="1"/>
  <c r="J626" i="3" s="1"/>
  <c r="J628" i="3" s="1"/>
  <c r="J630" i="3" s="1"/>
  <c r="J632" i="3" s="1"/>
  <c r="J634" i="3" s="1"/>
  <c r="J636" i="3" s="1"/>
  <c r="J637" i="3" s="1"/>
  <c r="J638" i="3" s="1"/>
  <c r="J639" i="3" s="1"/>
  <c r="J640" i="3" s="1"/>
  <c r="J641" i="3" s="1"/>
  <c r="J642" i="3" s="1"/>
  <c r="J643" i="3" s="1"/>
  <c r="J644" i="3" s="1"/>
  <c r="J645" i="3" s="1"/>
  <c r="J647" i="3" s="1"/>
  <c r="J648" i="3" s="1"/>
  <c r="J650" i="3" s="1"/>
  <c r="J652" i="3" s="1"/>
  <c r="J653" i="3" s="1"/>
  <c r="J654" i="3" s="1"/>
  <c r="J656" i="3" s="1"/>
  <c r="J657" i="3" s="1"/>
  <c r="J660" i="3" s="1"/>
  <c r="J662" i="3" s="1"/>
  <c r="J664" i="3" s="1"/>
  <c r="J666" i="3" s="1"/>
  <c r="J668" i="3" s="1"/>
  <c r="J670" i="3" s="1"/>
  <c r="J672" i="3" s="1"/>
  <c r="J674" i="3" s="1"/>
  <c r="J676" i="3" s="1"/>
  <c r="I687" i="3"/>
  <c r="M261" i="42"/>
  <c r="M259" i="42"/>
  <c r="J257" i="42"/>
  <c r="M257" i="42" s="1"/>
  <c r="M255" i="42"/>
  <c r="E31" i="43"/>
  <c r="F31" i="43"/>
  <c r="D31" i="43"/>
  <c r="J22" i="40"/>
  <c r="K22" i="40"/>
  <c r="I22" i="40"/>
  <c r="G22" i="34"/>
  <c r="J128" i="27" l="1"/>
  <c r="I128" i="27"/>
  <c r="H128" i="27"/>
  <c r="G9" i="32" l="1"/>
  <c r="G10" i="32" s="1"/>
  <c r="G11" i="32" s="1"/>
  <c r="G12" i="32" s="1"/>
  <c r="G13" i="32" s="1"/>
  <c r="B62" i="5" l="1"/>
  <c r="I62" i="5"/>
  <c r="C30" i="27" l="1"/>
  <c r="C31" i="27"/>
  <c r="C32" i="27"/>
  <c r="C33" i="27"/>
  <c r="C34" i="27"/>
  <c r="C35" i="27"/>
  <c r="C29" i="27"/>
  <c r="C128" i="27" s="1"/>
  <c r="F128" i="27" l="1"/>
  <c r="J7" i="26" l="1"/>
  <c r="J8" i="26" s="1"/>
  <c r="J9" i="26" s="1"/>
  <c r="J10" i="26" s="1"/>
  <c r="J11" i="26" s="1"/>
  <c r="J12" i="26" s="1"/>
  <c r="J13" i="26" s="1"/>
  <c r="J14" i="26" s="1"/>
  <c r="J15" i="26" s="1"/>
  <c r="J16" i="26" s="1"/>
  <c r="J17" i="26" s="1"/>
  <c r="J7" i="25" l="1"/>
  <c r="J8" i="25" s="1"/>
  <c r="J9" i="25" s="1"/>
  <c r="J10" i="25" s="1"/>
  <c r="J11" i="25" s="1"/>
  <c r="J12" i="25" s="1"/>
  <c r="J13" i="25" s="1"/>
  <c r="J14" i="25" s="1"/>
  <c r="J15" i="25" s="1"/>
  <c r="H89" i="23" l="1"/>
  <c r="H88" i="23"/>
  <c r="G83" i="23"/>
  <c r="H83" i="23" s="1"/>
  <c r="G82" i="23"/>
  <c r="H82" i="23" s="1"/>
  <c r="G80" i="23"/>
  <c r="H80" i="23" s="1"/>
  <c r="G79" i="23"/>
  <c r="H79" i="23" s="1"/>
  <c r="G78" i="23"/>
  <c r="H78" i="23" s="1"/>
  <c r="G76" i="23"/>
  <c r="H76" i="23" s="1"/>
  <c r="G75" i="23"/>
  <c r="H75" i="23" s="1"/>
  <c r="G73" i="23"/>
  <c r="H73" i="23" s="1"/>
  <c r="G72" i="23"/>
  <c r="H72" i="23" s="1"/>
  <c r="G70" i="23"/>
  <c r="H70" i="23" s="1"/>
  <c r="G69" i="23"/>
  <c r="H69" i="23" s="1"/>
  <c r="G67" i="23"/>
  <c r="H67" i="23" s="1"/>
  <c r="G65" i="23"/>
  <c r="H65" i="23" s="1"/>
  <c r="G63" i="23"/>
  <c r="H63" i="23" s="1"/>
  <c r="G61" i="23"/>
  <c r="H61" i="23" s="1"/>
  <c r="G60" i="23"/>
  <c r="H60" i="23" s="1"/>
  <c r="G58" i="23"/>
  <c r="H58" i="23" s="1"/>
  <c r="G57" i="23"/>
  <c r="H57" i="23" s="1"/>
  <c r="G55" i="23"/>
  <c r="H55" i="23" s="1"/>
  <c r="G54" i="23"/>
  <c r="H54" i="23" s="1"/>
  <c r="G52" i="23"/>
  <c r="H52" i="23" s="1"/>
  <c r="G51" i="23"/>
  <c r="H51" i="23" s="1"/>
  <c r="G49" i="23"/>
  <c r="H49" i="23" s="1"/>
  <c r="G48" i="23"/>
  <c r="H48" i="23" s="1"/>
  <c r="G46" i="23"/>
  <c r="H46" i="23" s="1"/>
  <c r="G45" i="23"/>
  <c r="H45" i="23" s="1"/>
  <c r="G43" i="23"/>
  <c r="H43" i="23" s="1"/>
  <c r="G42" i="23"/>
  <c r="H42" i="23" s="1"/>
  <c r="H61" i="3"/>
  <c r="G40" i="23"/>
  <c r="H40" i="23" s="1"/>
  <c r="G39" i="23"/>
  <c r="H39" i="23" s="1"/>
  <c r="G37" i="23" l="1"/>
  <c r="H37" i="23" s="1"/>
  <c r="G36" i="23"/>
  <c r="H36" i="23" s="1"/>
  <c r="G29" i="23"/>
  <c r="H29" i="23" s="1"/>
  <c r="G28" i="23"/>
  <c r="H28" i="23" s="1"/>
  <c r="G27" i="23"/>
  <c r="H27" i="23" s="1"/>
  <c r="I97" i="23"/>
  <c r="E97" i="23"/>
  <c r="B97" i="23"/>
  <c r="G34" i="23"/>
  <c r="H34" i="23" s="1"/>
  <c r="G33" i="23"/>
  <c r="H33" i="23" s="1"/>
  <c r="G32" i="23"/>
  <c r="H32" i="23" s="1"/>
  <c r="G31" i="23"/>
  <c r="H31" i="23" s="1"/>
  <c r="G30" i="23"/>
  <c r="H30" i="23" s="1"/>
  <c r="G26" i="23"/>
  <c r="H26" i="23" s="1"/>
  <c r="G25" i="23"/>
  <c r="H25" i="23" s="1"/>
  <c r="G24" i="23"/>
  <c r="H24" i="23" s="1"/>
  <c r="G23" i="23"/>
  <c r="H23" i="23" s="1"/>
  <c r="G22" i="23"/>
  <c r="H22" i="23" s="1"/>
  <c r="G21" i="23"/>
  <c r="H21" i="23" s="1"/>
  <c r="G20" i="23"/>
  <c r="H20" i="23" s="1"/>
  <c r="G19" i="23"/>
  <c r="H19" i="23" s="1"/>
  <c r="G18" i="23"/>
  <c r="H18" i="23" s="1"/>
  <c r="G17" i="23"/>
  <c r="H17" i="23" s="1"/>
  <c r="G16" i="23"/>
  <c r="H16" i="23" s="1"/>
  <c r="G15" i="23"/>
  <c r="H15" i="23" s="1"/>
  <c r="G14" i="23"/>
  <c r="H14" i="23" s="1"/>
  <c r="G13" i="23"/>
  <c r="H13" i="23" s="1"/>
  <c r="G12" i="23"/>
  <c r="H12" i="23" s="1"/>
  <c r="G11" i="23"/>
  <c r="H11" i="23" s="1"/>
  <c r="G10" i="23"/>
  <c r="H10" i="23" s="1"/>
  <c r="G9" i="23"/>
  <c r="H9" i="23" s="1"/>
  <c r="G8" i="23"/>
  <c r="B88" i="1"/>
  <c r="H78" i="1"/>
  <c r="H79" i="1"/>
  <c r="H80" i="1"/>
  <c r="H77" i="1"/>
  <c r="H75" i="1"/>
  <c r="H74" i="1"/>
  <c r="J74" i="1" s="1"/>
  <c r="H67" i="1"/>
  <c r="H68" i="1"/>
  <c r="H69" i="1"/>
  <c r="H70" i="1"/>
  <c r="H71" i="1"/>
  <c r="H72" i="1"/>
  <c r="H66" i="1"/>
  <c r="G97" i="23" l="1"/>
  <c r="J75" i="1"/>
  <c r="J76" i="1" s="1"/>
  <c r="J77" i="1" s="1"/>
  <c r="J78" i="1" s="1"/>
  <c r="J79" i="1" s="1"/>
  <c r="J80" i="1" s="1"/>
  <c r="H8" i="23"/>
  <c r="G63" i="1"/>
  <c r="H63" i="1" s="1"/>
  <c r="G64" i="1"/>
  <c r="H64" i="1" s="1"/>
  <c r="H97" i="23" l="1"/>
  <c r="J97" i="23" s="1"/>
  <c r="J8" i="23"/>
  <c r="J9" i="23" s="1"/>
  <c r="J10" i="23" s="1"/>
  <c r="J11" i="23" s="1"/>
  <c r="J12" i="23" s="1"/>
  <c r="J13" i="23" s="1"/>
  <c r="J14" i="23" s="1"/>
  <c r="J15" i="23" s="1"/>
  <c r="J16" i="23" s="1"/>
  <c r="J17" i="23" s="1"/>
  <c r="J18" i="23" s="1"/>
  <c r="J19" i="23" s="1"/>
  <c r="J20" i="23" s="1"/>
  <c r="J21" i="23" s="1"/>
  <c r="J22" i="23" s="1"/>
  <c r="J23" i="23" s="1"/>
  <c r="J24" i="23" s="1"/>
  <c r="J25" i="23" s="1"/>
  <c r="J26" i="23" s="1"/>
  <c r="J27" i="23" s="1"/>
  <c r="J28" i="23" s="1"/>
  <c r="J29" i="23" s="1"/>
  <c r="J30" i="23" s="1"/>
  <c r="J31" i="23" s="1"/>
  <c r="J32" i="23" s="1"/>
  <c r="G57" i="3"/>
  <c r="H57" i="3" s="1"/>
  <c r="G58" i="3"/>
  <c r="H58" i="3" s="1"/>
  <c r="G8" i="22" l="1"/>
  <c r="H8" i="22" s="1"/>
  <c r="G9" i="22"/>
  <c r="H9" i="22" s="1"/>
  <c r="I34" i="22"/>
  <c r="E34" i="22"/>
  <c r="B34" i="22"/>
  <c r="G32" i="22"/>
  <c r="H32" i="22" s="1"/>
  <c r="G31" i="22"/>
  <c r="H31" i="22" s="1"/>
  <c r="G30" i="22"/>
  <c r="H30" i="22" s="1"/>
  <c r="G29" i="22"/>
  <c r="H29" i="22" s="1"/>
  <c r="G28" i="22"/>
  <c r="H28" i="22" s="1"/>
  <c r="G27" i="22"/>
  <c r="H27" i="22" s="1"/>
  <c r="G26" i="22"/>
  <c r="H26" i="22" s="1"/>
  <c r="G25" i="22"/>
  <c r="H25" i="22" s="1"/>
  <c r="G24" i="22"/>
  <c r="H24" i="22" s="1"/>
  <c r="G23" i="22"/>
  <c r="H23" i="22" s="1"/>
  <c r="G22" i="22"/>
  <c r="H22" i="22" s="1"/>
  <c r="G21" i="22"/>
  <c r="H21" i="22" s="1"/>
  <c r="G20" i="22"/>
  <c r="H20" i="22" s="1"/>
  <c r="G19" i="22"/>
  <c r="H19" i="22" s="1"/>
  <c r="G18" i="22"/>
  <c r="H18" i="22" s="1"/>
  <c r="G17" i="22"/>
  <c r="H17" i="22" s="1"/>
  <c r="G16" i="22"/>
  <c r="H16" i="22" s="1"/>
  <c r="G15" i="22"/>
  <c r="H15" i="22" s="1"/>
  <c r="G14" i="22"/>
  <c r="H14" i="22" s="1"/>
  <c r="G13" i="22"/>
  <c r="H13" i="22" s="1"/>
  <c r="G12" i="22"/>
  <c r="H12" i="22" s="1"/>
  <c r="G11" i="22"/>
  <c r="G10" i="22"/>
  <c r="H10" i="22" s="1"/>
  <c r="G7" i="22"/>
  <c r="H7" i="22" s="1"/>
  <c r="G34" i="22" l="1"/>
  <c r="J7" i="22"/>
  <c r="J8" i="22" s="1"/>
  <c r="J9" i="22" s="1"/>
  <c r="J10" i="22" s="1"/>
  <c r="H11" i="22"/>
  <c r="H34" i="22" s="1"/>
  <c r="J34" i="22" l="1"/>
  <c r="J11" i="22"/>
  <c r="J12" i="22" s="1"/>
  <c r="J13" i="22" s="1"/>
  <c r="J14" i="22" s="1"/>
  <c r="J15" i="22" s="1"/>
  <c r="J16" i="22" s="1"/>
  <c r="J17" i="22" s="1"/>
  <c r="J18" i="22" s="1"/>
  <c r="J19" i="22" s="1"/>
  <c r="J20" i="22" s="1"/>
  <c r="J21" i="22" s="1"/>
  <c r="J22" i="22" s="1"/>
  <c r="J23" i="22" s="1"/>
  <c r="J24" i="22" s="1"/>
  <c r="J25" i="22" s="1"/>
  <c r="J26" i="22" s="1"/>
  <c r="J27" i="22" s="1"/>
  <c r="J28" i="22" s="1"/>
  <c r="J29" i="22" s="1"/>
  <c r="J30" i="22" s="1"/>
  <c r="J31" i="22" s="1"/>
  <c r="J32" i="22" s="1"/>
  <c r="G56" i="3" l="1"/>
  <c r="H56" i="3" l="1"/>
  <c r="K58" i="3"/>
  <c r="G60" i="1"/>
  <c r="H60" i="1" s="1"/>
  <c r="G61" i="1"/>
  <c r="H61" i="1" s="1"/>
  <c r="G62" i="1"/>
  <c r="H62" i="1" s="1"/>
  <c r="G55" i="3" l="1"/>
  <c r="H55" i="3" s="1"/>
  <c r="G54" i="3"/>
  <c r="H54" i="3" s="1"/>
  <c r="G53" i="3"/>
  <c r="H53" i="3" s="1"/>
  <c r="G52" i="3"/>
  <c r="H52" i="3" s="1"/>
  <c r="G51" i="3"/>
  <c r="H51" i="3" s="1"/>
  <c r="G47" i="3" l="1"/>
  <c r="H47" i="3" s="1"/>
  <c r="G48" i="3"/>
  <c r="H48" i="3" s="1"/>
  <c r="G49" i="3"/>
  <c r="H49" i="3" s="1"/>
  <c r="G50" i="3"/>
  <c r="H50" i="3" s="1"/>
  <c r="G46" i="3" l="1"/>
  <c r="H46" i="3" s="1"/>
  <c r="G45" i="3"/>
  <c r="H45" i="3" s="1"/>
  <c r="G42" i="3"/>
  <c r="G43" i="3"/>
  <c r="G44" i="3"/>
  <c r="G41" i="3" l="1"/>
  <c r="G40" i="3" l="1"/>
  <c r="K55" i="3" s="1"/>
  <c r="L58" i="3" s="1"/>
  <c r="H20" i="21" l="1"/>
  <c r="H19" i="21"/>
  <c r="H9" i="21"/>
  <c r="H8" i="21"/>
  <c r="I33" i="21" l="1"/>
  <c r="E33" i="21"/>
  <c r="B33" i="21"/>
  <c r="G31" i="21"/>
  <c r="H31" i="21" s="1"/>
  <c r="G30" i="21"/>
  <c r="H30" i="21" s="1"/>
  <c r="G29" i="21"/>
  <c r="H29" i="21" s="1"/>
  <c r="G28" i="21"/>
  <c r="H28" i="21" s="1"/>
  <c r="G27" i="21"/>
  <c r="H27" i="21" s="1"/>
  <c r="G26" i="21"/>
  <c r="H26" i="21" s="1"/>
  <c r="G24" i="21"/>
  <c r="H24" i="21" s="1"/>
  <c r="H23" i="21"/>
  <c r="H22" i="21"/>
  <c r="H21" i="21"/>
  <c r="H18" i="21"/>
  <c r="H16" i="21"/>
  <c r="H15" i="21"/>
  <c r="H14" i="21"/>
  <c r="H13" i="21"/>
  <c r="H12" i="21"/>
  <c r="G7" i="5"/>
  <c r="H7" i="5" s="1"/>
  <c r="H33" i="21" l="1"/>
  <c r="G33" i="21"/>
  <c r="H9" i="1"/>
  <c r="H11" i="16"/>
  <c r="G39" i="3"/>
  <c r="G38" i="3"/>
  <c r="I33" i="19"/>
  <c r="E33" i="19"/>
  <c r="B33" i="19"/>
  <c r="G31" i="19"/>
  <c r="H31" i="19" s="1"/>
  <c r="G30" i="19"/>
  <c r="H30" i="19" s="1"/>
  <c r="G29" i="19"/>
  <c r="H29" i="19" s="1"/>
  <c r="G28" i="19"/>
  <c r="H28" i="19" s="1"/>
  <c r="G27" i="19"/>
  <c r="H27" i="19" s="1"/>
  <c r="G26" i="19"/>
  <c r="H26" i="19" s="1"/>
  <c r="G25" i="19"/>
  <c r="H25" i="19" s="1"/>
  <c r="G24" i="19"/>
  <c r="H24" i="19" s="1"/>
  <c r="G23" i="19"/>
  <c r="H23" i="19" s="1"/>
  <c r="G22" i="19"/>
  <c r="H22" i="19" s="1"/>
  <c r="G21" i="19"/>
  <c r="H21" i="19" s="1"/>
  <c r="G20" i="19"/>
  <c r="H20" i="19" s="1"/>
  <c r="G19" i="19"/>
  <c r="H19" i="19" s="1"/>
  <c r="G18" i="19"/>
  <c r="H18" i="19" s="1"/>
  <c r="G17" i="19"/>
  <c r="H17" i="19" s="1"/>
  <c r="G16" i="19"/>
  <c r="H16" i="19" s="1"/>
  <c r="G15" i="19"/>
  <c r="H15" i="19" s="1"/>
  <c r="G14" i="19"/>
  <c r="H14" i="19" s="1"/>
  <c r="G13" i="19"/>
  <c r="H13" i="19" s="1"/>
  <c r="G12" i="19"/>
  <c r="H12" i="19" s="1"/>
  <c r="G11" i="19"/>
  <c r="H11" i="19" s="1"/>
  <c r="G10" i="19"/>
  <c r="H10" i="19" s="1"/>
  <c r="G9" i="19"/>
  <c r="H9" i="19" s="1"/>
  <c r="G8" i="19"/>
  <c r="H8" i="19" s="1"/>
  <c r="G7" i="19"/>
  <c r="G9" i="13"/>
  <c r="G33" i="19" l="1"/>
  <c r="H7" i="19"/>
  <c r="I33" i="18"/>
  <c r="E33" i="18"/>
  <c r="B33" i="18"/>
  <c r="G31" i="18"/>
  <c r="H31" i="18" s="1"/>
  <c r="G30" i="18"/>
  <c r="H30" i="18" s="1"/>
  <c r="G29" i="18"/>
  <c r="H29" i="18" s="1"/>
  <c r="G28" i="18"/>
  <c r="H28" i="18" s="1"/>
  <c r="G27" i="18"/>
  <c r="H27" i="18" s="1"/>
  <c r="G26" i="18"/>
  <c r="H26" i="18" s="1"/>
  <c r="G25" i="18"/>
  <c r="H25" i="18" s="1"/>
  <c r="G24" i="18"/>
  <c r="H24" i="18" s="1"/>
  <c r="G23" i="18"/>
  <c r="H23" i="18" s="1"/>
  <c r="G22" i="18"/>
  <c r="H22" i="18" s="1"/>
  <c r="G21" i="18"/>
  <c r="H21" i="18" s="1"/>
  <c r="G20" i="18"/>
  <c r="H20" i="18" s="1"/>
  <c r="G19" i="18"/>
  <c r="H19" i="18" s="1"/>
  <c r="G18" i="18"/>
  <c r="H18" i="18" s="1"/>
  <c r="G17" i="18"/>
  <c r="H17" i="18" s="1"/>
  <c r="G16" i="18"/>
  <c r="H16" i="18" s="1"/>
  <c r="G15" i="18"/>
  <c r="H15" i="18" s="1"/>
  <c r="G14" i="18"/>
  <c r="H14" i="18" s="1"/>
  <c r="G13" i="18"/>
  <c r="H13" i="18" s="1"/>
  <c r="G12" i="18"/>
  <c r="H12" i="18" s="1"/>
  <c r="G11" i="18"/>
  <c r="H11" i="18" s="1"/>
  <c r="G10" i="18"/>
  <c r="H10" i="18" s="1"/>
  <c r="G9" i="18"/>
  <c r="H9" i="18" s="1"/>
  <c r="G8" i="18"/>
  <c r="H8" i="18" s="1"/>
  <c r="G7" i="18"/>
  <c r="I33" i="17"/>
  <c r="E33" i="17"/>
  <c r="B33" i="17"/>
  <c r="G31" i="17"/>
  <c r="H31" i="17" s="1"/>
  <c r="G30" i="17"/>
  <c r="H30" i="17" s="1"/>
  <c r="G29" i="17"/>
  <c r="H29" i="17" s="1"/>
  <c r="G28" i="17"/>
  <c r="H28" i="17" s="1"/>
  <c r="G27" i="17"/>
  <c r="H27" i="17" s="1"/>
  <c r="G26" i="17"/>
  <c r="H26" i="17" s="1"/>
  <c r="G25" i="17"/>
  <c r="H25" i="17" s="1"/>
  <c r="G24" i="17"/>
  <c r="H24" i="17" s="1"/>
  <c r="G23" i="17"/>
  <c r="H23" i="17" s="1"/>
  <c r="G22" i="17"/>
  <c r="H22" i="17" s="1"/>
  <c r="G21" i="17"/>
  <c r="H21" i="17" s="1"/>
  <c r="G20" i="17"/>
  <c r="H20" i="17" s="1"/>
  <c r="G19" i="17"/>
  <c r="H19" i="17" s="1"/>
  <c r="G18" i="17"/>
  <c r="H18" i="17" s="1"/>
  <c r="G17" i="17"/>
  <c r="H17" i="17" s="1"/>
  <c r="G16" i="17"/>
  <c r="H16" i="17" s="1"/>
  <c r="G15" i="17"/>
  <c r="H15" i="17" s="1"/>
  <c r="G14" i="17"/>
  <c r="H14" i="17" s="1"/>
  <c r="G13" i="17"/>
  <c r="H13" i="17" s="1"/>
  <c r="G12" i="17"/>
  <c r="H12" i="17" s="1"/>
  <c r="G11" i="17"/>
  <c r="H11" i="17" s="1"/>
  <c r="G10" i="17"/>
  <c r="H10" i="17" s="1"/>
  <c r="G9" i="17"/>
  <c r="H9" i="17" s="1"/>
  <c r="G8" i="17"/>
  <c r="H8" i="17" s="1"/>
  <c r="G7" i="17"/>
  <c r="I33" i="16"/>
  <c r="E33" i="16"/>
  <c r="B33" i="16"/>
  <c r="G31" i="16"/>
  <c r="H31" i="16" s="1"/>
  <c r="G30" i="16"/>
  <c r="H30" i="16" s="1"/>
  <c r="G29" i="16"/>
  <c r="H29" i="16" s="1"/>
  <c r="G28" i="16"/>
  <c r="H28" i="16" s="1"/>
  <c r="G27" i="16"/>
  <c r="H27" i="16" s="1"/>
  <c r="G26" i="16"/>
  <c r="H26" i="16" s="1"/>
  <c r="G25" i="16"/>
  <c r="H25" i="16" s="1"/>
  <c r="G24" i="16"/>
  <c r="H24" i="16" s="1"/>
  <c r="G23" i="16"/>
  <c r="H23" i="16" s="1"/>
  <c r="G22" i="16"/>
  <c r="H22" i="16" s="1"/>
  <c r="G21" i="16"/>
  <c r="H21" i="16" s="1"/>
  <c r="G20" i="16"/>
  <c r="H20" i="16" s="1"/>
  <c r="G19" i="16"/>
  <c r="H19" i="16" s="1"/>
  <c r="G18" i="16"/>
  <c r="H18" i="16" s="1"/>
  <c r="G17" i="16"/>
  <c r="H17" i="16" s="1"/>
  <c r="G16" i="16"/>
  <c r="H16" i="16" s="1"/>
  <c r="G15" i="16"/>
  <c r="H15" i="16" s="1"/>
  <c r="G14" i="16"/>
  <c r="H14" i="16" s="1"/>
  <c r="G13" i="16"/>
  <c r="H13" i="16" s="1"/>
  <c r="G12" i="16"/>
  <c r="H12" i="16" s="1"/>
  <c r="H10" i="16"/>
  <c r="H9" i="16"/>
  <c r="G8" i="16"/>
  <c r="H8" i="16" s="1"/>
  <c r="G7" i="16"/>
  <c r="H7" i="16" s="1"/>
  <c r="I33" i="15"/>
  <c r="E33" i="15"/>
  <c r="B33" i="15"/>
  <c r="G31" i="15"/>
  <c r="H31" i="15" s="1"/>
  <c r="G30" i="15"/>
  <c r="H30" i="15" s="1"/>
  <c r="G29" i="15"/>
  <c r="H29" i="15" s="1"/>
  <c r="G28" i="15"/>
  <c r="H28" i="15" s="1"/>
  <c r="G27" i="15"/>
  <c r="H27" i="15" s="1"/>
  <c r="G26" i="15"/>
  <c r="H26" i="15" s="1"/>
  <c r="G25" i="15"/>
  <c r="H25" i="15" s="1"/>
  <c r="G24" i="15"/>
  <c r="H24" i="15" s="1"/>
  <c r="G23" i="15"/>
  <c r="H23" i="15" s="1"/>
  <c r="G22" i="15"/>
  <c r="H22" i="15" s="1"/>
  <c r="G21" i="15"/>
  <c r="H21" i="15" s="1"/>
  <c r="G20" i="15"/>
  <c r="H20" i="15" s="1"/>
  <c r="G19" i="15"/>
  <c r="H19" i="15" s="1"/>
  <c r="G18" i="15"/>
  <c r="H18" i="15" s="1"/>
  <c r="G17" i="15"/>
  <c r="H17" i="15" s="1"/>
  <c r="G16" i="15"/>
  <c r="H16" i="15" s="1"/>
  <c r="G15" i="15"/>
  <c r="H15" i="15" s="1"/>
  <c r="G14" i="15"/>
  <c r="H14" i="15" s="1"/>
  <c r="G13" i="15"/>
  <c r="H13" i="15" s="1"/>
  <c r="G12" i="15"/>
  <c r="H12" i="15" s="1"/>
  <c r="G11" i="15"/>
  <c r="H11" i="15" s="1"/>
  <c r="G10" i="15"/>
  <c r="H10" i="15" s="1"/>
  <c r="G9" i="15"/>
  <c r="H9" i="15" s="1"/>
  <c r="G8" i="15"/>
  <c r="H8" i="15" s="1"/>
  <c r="G7" i="15"/>
  <c r="H7" i="15" s="1"/>
  <c r="I33" i="14"/>
  <c r="E33" i="14"/>
  <c r="B33" i="14"/>
  <c r="G31" i="14"/>
  <c r="H31" i="14" s="1"/>
  <c r="G30" i="14"/>
  <c r="H30" i="14" s="1"/>
  <c r="G29" i="14"/>
  <c r="H29" i="14" s="1"/>
  <c r="G28" i="14"/>
  <c r="H28" i="14" s="1"/>
  <c r="G27" i="14"/>
  <c r="H27" i="14" s="1"/>
  <c r="G26" i="14"/>
  <c r="H26" i="14" s="1"/>
  <c r="G25" i="14"/>
  <c r="H25" i="14" s="1"/>
  <c r="G24" i="14"/>
  <c r="H24" i="14" s="1"/>
  <c r="G23" i="14"/>
  <c r="H23" i="14" s="1"/>
  <c r="G22" i="14"/>
  <c r="H22" i="14" s="1"/>
  <c r="G21" i="14"/>
  <c r="H21" i="14" s="1"/>
  <c r="G20" i="14"/>
  <c r="H20" i="14" s="1"/>
  <c r="G19" i="14"/>
  <c r="H19" i="14" s="1"/>
  <c r="G18" i="14"/>
  <c r="H18" i="14" s="1"/>
  <c r="G17" i="14"/>
  <c r="H17" i="14" s="1"/>
  <c r="G16" i="14"/>
  <c r="H16" i="14" s="1"/>
  <c r="G15" i="14"/>
  <c r="H15" i="14" s="1"/>
  <c r="G14" i="14"/>
  <c r="H14" i="14" s="1"/>
  <c r="G13" i="14"/>
  <c r="H13" i="14" s="1"/>
  <c r="G12" i="14"/>
  <c r="H12" i="14" s="1"/>
  <c r="G11" i="14"/>
  <c r="H11" i="14" s="1"/>
  <c r="G10" i="14"/>
  <c r="H10" i="14" s="1"/>
  <c r="G9" i="14"/>
  <c r="H9" i="14" s="1"/>
  <c r="G8" i="14"/>
  <c r="H8" i="14" s="1"/>
  <c r="G7" i="14"/>
  <c r="H7" i="14" s="1"/>
  <c r="J7" i="14" s="1"/>
  <c r="I33" i="13"/>
  <c r="E33" i="13"/>
  <c r="B33" i="13"/>
  <c r="G31" i="13"/>
  <c r="H31" i="13" s="1"/>
  <c r="G30" i="13"/>
  <c r="H30" i="13" s="1"/>
  <c r="G29" i="13"/>
  <c r="H29" i="13" s="1"/>
  <c r="G28" i="13"/>
  <c r="H28" i="13" s="1"/>
  <c r="G27" i="13"/>
  <c r="H27" i="13" s="1"/>
  <c r="G26" i="13"/>
  <c r="H26" i="13" s="1"/>
  <c r="G25" i="13"/>
  <c r="H25" i="13" s="1"/>
  <c r="G24" i="13"/>
  <c r="H24" i="13" s="1"/>
  <c r="G23" i="13"/>
  <c r="H23" i="13" s="1"/>
  <c r="G22" i="13"/>
  <c r="H22" i="13" s="1"/>
  <c r="G21" i="13"/>
  <c r="H21" i="13" s="1"/>
  <c r="G20" i="13"/>
  <c r="H20" i="13" s="1"/>
  <c r="G19" i="13"/>
  <c r="H19" i="13" s="1"/>
  <c r="G18" i="13"/>
  <c r="H18" i="13" s="1"/>
  <c r="G17" i="13"/>
  <c r="H17" i="13" s="1"/>
  <c r="G16" i="13"/>
  <c r="H16" i="13" s="1"/>
  <c r="G15" i="13"/>
  <c r="H15" i="13" s="1"/>
  <c r="G14" i="13"/>
  <c r="H14" i="13" s="1"/>
  <c r="G13" i="13"/>
  <c r="H13" i="13" s="1"/>
  <c r="G12" i="13"/>
  <c r="H12" i="13" s="1"/>
  <c r="G11" i="13"/>
  <c r="H11" i="13" s="1"/>
  <c r="G10" i="13"/>
  <c r="H10" i="13" s="1"/>
  <c r="H9" i="13"/>
  <c r="G8" i="13"/>
  <c r="H8" i="13" s="1"/>
  <c r="G7" i="13"/>
  <c r="H7" i="13" s="1"/>
  <c r="G17" i="1"/>
  <c r="H17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E62" i="5"/>
  <c r="G10" i="1"/>
  <c r="G11" i="1"/>
  <c r="H11" i="1" s="1"/>
  <c r="G17" i="5"/>
  <c r="H17" i="5" s="1"/>
  <c r="G14" i="5"/>
  <c r="H14" i="5" s="1"/>
  <c r="G15" i="5"/>
  <c r="H15" i="5" s="1"/>
  <c r="G16" i="5"/>
  <c r="H16" i="5" s="1"/>
  <c r="I33" i="12"/>
  <c r="E33" i="12"/>
  <c r="B33" i="12"/>
  <c r="G31" i="12"/>
  <c r="H31" i="12" s="1"/>
  <c r="G30" i="12"/>
  <c r="H30" i="12" s="1"/>
  <c r="G29" i="12"/>
  <c r="H29" i="12" s="1"/>
  <c r="G28" i="12"/>
  <c r="H28" i="12" s="1"/>
  <c r="G27" i="12"/>
  <c r="H27" i="12" s="1"/>
  <c r="G26" i="12"/>
  <c r="H26" i="12" s="1"/>
  <c r="G25" i="12"/>
  <c r="H25" i="12" s="1"/>
  <c r="G24" i="12"/>
  <c r="H24" i="12" s="1"/>
  <c r="G23" i="12"/>
  <c r="H23" i="12" s="1"/>
  <c r="G22" i="12"/>
  <c r="H22" i="12" s="1"/>
  <c r="G21" i="12"/>
  <c r="H21" i="12" s="1"/>
  <c r="G20" i="12"/>
  <c r="H20" i="12" s="1"/>
  <c r="G19" i="12"/>
  <c r="H19" i="12" s="1"/>
  <c r="G18" i="12"/>
  <c r="H18" i="12" s="1"/>
  <c r="G17" i="12"/>
  <c r="H17" i="12" s="1"/>
  <c r="G16" i="12"/>
  <c r="H16" i="12" s="1"/>
  <c r="G15" i="12"/>
  <c r="H15" i="12" s="1"/>
  <c r="G14" i="12"/>
  <c r="H14" i="12" s="1"/>
  <c r="G13" i="12"/>
  <c r="H13" i="12" s="1"/>
  <c r="G12" i="12"/>
  <c r="H12" i="12" s="1"/>
  <c r="G11" i="12"/>
  <c r="H11" i="12" s="1"/>
  <c r="G10" i="12"/>
  <c r="G9" i="12"/>
  <c r="H9" i="12" s="1"/>
  <c r="G8" i="12"/>
  <c r="H8" i="12" s="1"/>
  <c r="G7" i="12"/>
  <c r="H7" i="12" s="1"/>
  <c r="I33" i="11"/>
  <c r="E33" i="11"/>
  <c r="B33" i="11"/>
  <c r="G31" i="11"/>
  <c r="H31" i="11" s="1"/>
  <c r="G30" i="11"/>
  <c r="H30" i="11" s="1"/>
  <c r="G29" i="11"/>
  <c r="H29" i="11" s="1"/>
  <c r="G28" i="11"/>
  <c r="H28" i="11" s="1"/>
  <c r="G27" i="11"/>
  <c r="H27" i="11" s="1"/>
  <c r="G26" i="11"/>
  <c r="H26" i="11" s="1"/>
  <c r="G25" i="11"/>
  <c r="H25" i="11" s="1"/>
  <c r="G24" i="11"/>
  <c r="H24" i="11" s="1"/>
  <c r="G23" i="11"/>
  <c r="H23" i="11" s="1"/>
  <c r="G22" i="11"/>
  <c r="H22" i="11" s="1"/>
  <c r="G21" i="11"/>
  <c r="H21" i="11" s="1"/>
  <c r="G20" i="11"/>
  <c r="H20" i="11" s="1"/>
  <c r="G19" i="11"/>
  <c r="H19" i="11" s="1"/>
  <c r="G18" i="11"/>
  <c r="H18" i="11" s="1"/>
  <c r="G17" i="11"/>
  <c r="H17" i="11" s="1"/>
  <c r="G16" i="11"/>
  <c r="H16" i="11" s="1"/>
  <c r="G15" i="11"/>
  <c r="H15" i="11" s="1"/>
  <c r="G14" i="11"/>
  <c r="H14" i="11" s="1"/>
  <c r="G13" i="11"/>
  <c r="H13" i="11" s="1"/>
  <c r="G12" i="11"/>
  <c r="H12" i="11" s="1"/>
  <c r="G11" i="11"/>
  <c r="H11" i="11" s="1"/>
  <c r="G10" i="11"/>
  <c r="H10" i="11" s="1"/>
  <c r="G9" i="11"/>
  <c r="H9" i="11" s="1"/>
  <c r="G8" i="11"/>
  <c r="H8" i="11" s="1"/>
  <c r="G7" i="11"/>
  <c r="H7" i="11" s="1"/>
  <c r="H38" i="3"/>
  <c r="H39" i="3"/>
  <c r="H40" i="3"/>
  <c r="H41" i="3"/>
  <c r="H42" i="3"/>
  <c r="H43" i="3"/>
  <c r="H44" i="3"/>
  <c r="J8" i="1"/>
  <c r="J9" i="1" s="1"/>
  <c r="G41" i="1"/>
  <c r="H41" i="1" s="1"/>
  <c r="G42" i="1"/>
  <c r="H42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H10" i="1" l="1"/>
  <c r="H33" i="19"/>
  <c r="J33" i="19" s="1"/>
  <c r="J7" i="19"/>
  <c r="J8" i="19" s="1"/>
  <c r="J9" i="19" s="1"/>
  <c r="J10" i="19" s="1"/>
  <c r="J11" i="19" s="1"/>
  <c r="J12" i="19" s="1"/>
  <c r="J13" i="19" s="1"/>
  <c r="J14" i="19" s="1"/>
  <c r="J15" i="19" s="1"/>
  <c r="J16" i="19" s="1"/>
  <c r="J17" i="19" s="1"/>
  <c r="J18" i="19" s="1"/>
  <c r="J19" i="19" s="1"/>
  <c r="J20" i="19" s="1"/>
  <c r="J21" i="19" s="1"/>
  <c r="J22" i="19" s="1"/>
  <c r="J23" i="19" s="1"/>
  <c r="J24" i="19" s="1"/>
  <c r="J25" i="19" s="1"/>
  <c r="J26" i="19" s="1"/>
  <c r="J27" i="19" s="1"/>
  <c r="J28" i="19" s="1"/>
  <c r="J29" i="19" s="1"/>
  <c r="J30" i="19" s="1"/>
  <c r="J31" i="19" s="1"/>
  <c r="G33" i="12"/>
  <c r="G33" i="17"/>
  <c r="G33" i="18"/>
  <c r="J8" i="14"/>
  <c r="J9" i="14" s="1"/>
  <c r="J10" i="14" s="1"/>
  <c r="J11" i="14" s="1"/>
  <c r="J12" i="14" s="1"/>
  <c r="J13" i="14" s="1"/>
  <c r="J14" i="14" s="1"/>
  <c r="J15" i="14" s="1"/>
  <c r="J16" i="14" s="1"/>
  <c r="J17" i="14" s="1"/>
  <c r="J18" i="14" s="1"/>
  <c r="J19" i="14" s="1"/>
  <c r="J20" i="14" s="1"/>
  <c r="J21" i="14" s="1"/>
  <c r="J22" i="14" s="1"/>
  <c r="J23" i="14" s="1"/>
  <c r="J24" i="14" s="1"/>
  <c r="J25" i="14" s="1"/>
  <c r="J26" i="14" s="1"/>
  <c r="J27" i="14" s="1"/>
  <c r="J28" i="14" s="1"/>
  <c r="J29" i="14" s="1"/>
  <c r="J30" i="14" s="1"/>
  <c r="J31" i="14" s="1"/>
  <c r="H7" i="18"/>
  <c r="H7" i="17"/>
  <c r="H33" i="16"/>
  <c r="G33" i="16"/>
  <c r="J7" i="16"/>
  <c r="J8" i="16" s="1"/>
  <c r="J9" i="16" s="1"/>
  <c r="J10" i="16" s="1"/>
  <c r="J11" i="16" s="1"/>
  <c r="J12" i="16" s="1"/>
  <c r="J13" i="16" s="1"/>
  <c r="J14" i="16" s="1"/>
  <c r="J15" i="16" s="1"/>
  <c r="J16" i="16" s="1"/>
  <c r="J17" i="16" s="1"/>
  <c r="J18" i="16" s="1"/>
  <c r="J19" i="16" s="1"/>
  <c r="J20" i="16" s="1"/>
  <c r="J21" i="16" s="1"/>
  <c r="J22" i="16" s="1"/>
  <c r="J23" i="16" s="1"/>
  <c r="J24" i="16" s="1"/>
  <c r="J25" i="16" s="1"/>
  <c r="J26" i="16" s="1"/>
  <c r="J27" i="16" s="1"/>
  <c r="J28" i="16" s="1"/>
  <c r="J29" i="16" s="1"/>
  <c r="J30" i="16" s="1"/>
  <c r="J31" i="16" s="1"/>
  <c r="H33" i="15"/>
  <c r="G33" i="15"/>
  <c r="J7" i="15"/>
  <c r="J8" i="15" s="1"/>
  <c r="J9" i="15" s="1"/>
  <c r="J10" i="15" s="1"/>
  <c r="J11" i="15" s="1"/>
  <c r="J12" i="15" s="1"/>
  <c r="J13" i="15" s="1"/>
  <c r="J14" i="15" s="1"/>
  <c r="J15" i="15" s="1"/>
  <c r="J16" i="15" s="1"/>
  <c r="J17" i="15" s="1"/>
  <c r="J18" i="15" s="1"/>
  <c r="J19" i="15" s="1"/>
  <c r="J20" i="15" s="1"/>
  <c r="J21" i="15" s="1"/>
  <c r="J22" i="15" s="1"/>
  <c r="J23" i="15" s="1"/>
  <c r="J24" i="15" s="1"/>
  <c r="J25" i="15" s="1"/>
  <c r="J26" i="15" s="1"/>
  <c r="J27" i="15" s="1"/>
  <c r="J28" i="15" s="1"/>
  <c r="J29" i="15" s="1"/>
  <c r="J30" i="15" s="1"/>
  <c r="J31" i="15" s="1"/>
  <c r="G33" i="14"/>
  <c r="H33" i="14"/>
  <c r="H33" i="13"/>
  <c r="G33" i="13"/>
  <c r="J7" i="13"/>
  <c r="J8" i="13" s="1"/>
  <c r="J9" i="13" s="1"/>
  <c r="J10" i="13" s="1"/>
  <c r="J11" i="13" s="1"/>
  <c r="J12" i="13" s="1"/>
  <c r="J13" i="13" s="1"/>
  <c r="J14" i="13" s="1"/>
  <c r="J15" i="13" s="1"/>
  <c r="J16" i="13" s="1"/>
  <c r="J17" i="13" s="1"/>
  <c r="J18" i="13" s="1"/>
  <c r="J19" i="13" s="1"/>
  <c r="J20" i="13" s="1"/>
  <c r="J21" i="13" s="1"/>
  <c r="J22" i="13" s="1"/>
  <c r="J23" i="13" s="1"/>
  <c r="J24" i="13" s="1"/>
  <c r="J25" i="13" s="1"/>
  <c r="J26" i="13" s="1"/>
  <c r="J27" i="13" s="1"/>
  <c r="J28" i="13" s="1"/>
  <c r="J29" i="13" s="1"/>
  <c r="J30" i="13" s="1"/>
  <c r="J31" i="13" s="1"/>
  <c r="J7" i="12"/>
  <c r="J8" i="12" s="1"/>
  <c r="J9" i="12" s="1"/>
  <c r="H10" i="12"/>
  <c r="H33" i="12" s="1"/>
  <c r="H33" i="11"/>
  <c r="G33" i="11"/>
  <c r="J7" i="11"/>
  <c r="J8" i="11" s="1"/>
  <c r="J9" i="11" s="1"/>
  <c r="J10" i="11" s="1"/>
  <c r="J11" i="11" s="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7" i="11" s="1"/>
  <c r="J28" i="11" s="1"/>
  <c r="J29" i="11" s="1"/>
  <c r="J30" i="11" s="1"/>
  <c r="J31" i="11" s="1"/>
  <c r="I33" i="10"/>
  <c r="E33" i="10"/>
  <c r="B33" i="10"/>
  <c r="G31" i="10"/>
  <c r="H31" i="10" s="1"/>
  <c r="G30" i="10"/>
  <c r="H30" i="10" s="1"/>
  <c r="G29" i="10"/>
  <c r="H29" i="10" s="1"/>
  <c r="G28" i="10"/>
  <c r="H28" i="10" s="1"/>
  <c r="G27" i="10"/>
  <c r="H27" i="10" s="1"/>
  <c r="G26" i="10"/>
  <c r="H26" i="10" s="1"/>
  <c r="G25" i="10"/>
  <c r="H25" i="10" s="1"/>
  <c r="G24" i="10"/>
  <c r="H24" i="10" s="1"/>
  <c r="G23" i="10"/>
  <c r="H23" i="10" s="1"/>
  <c r="G22" i="10"/>
  <c r="H22" i="10" s="1"/>
  <c r="G21" i="10"/>
  <c r="H21" i="10" s="1"/>
  <c r="G20" i="10"/>
  <c r="H20" i="10" s="1"/>
  <c r="G19" i="10"/>
  <c r="H19" i="10" s="1"/>
  <c r="G18" i="10"/>
  <c r="H18" i="10" s="1"/>
  <c r="G17" i="10"/>
  <c r="H17" i="10" s="1"/>
  <c r="G16" i="10"/>
  <c r="H16" i="10" s="1"/>
  <c r="G15" i="10"/>
  <c r="H15" i="10" s="1"/>
  <c r="G14" i="10"/>
  <c r="H14" i="10" s="1"/>
  <c r="G13" i="10"/>
  <c r="H13" i="10" s="1"/>
  <c r="G12" i="10"/>
  <c r="H12" i="10" s="1"/>
  <c r="G11" i="10"/>
  <c r="H11" i="10" s="1"/>
  <c r="G10" i="10"/>
  <c r="H10" i="10" s="1"/>
  <c r="G9" i="10"/>
  <c r="H9" i="10" s="1"/>
  <c r="G8" i="10"/>
  <c r="H8" i="10" s="1"/>
  <c r="G7" i="10"/>
  <c r="I33" i="9"/>
  <c r="E33" i="9"/>
  <c r="B33" i="9"/>
  <c r="G31" i="9"/>
  <c r="H31" i="9" s="1"/>
  <c r="G30" i="9"/>
  <c r="H30" i="9" s="1"/>
  <c r="G29" i="9"/>
  <c r="H29" i="9" s="1"/>
  <c r="G28" i="9"/>
  <c r="H28" i="9" s="1"/>
  <c r="G27" i="9"/>
  <c r="H27" i="9" s="1"/>
  <c r="G26" i="9"/>
  <c r="H26" i="9" s="1"/>
  <c r="G25" i="9"/>
  <c r="H25" i="9" s="1"/>
  <c r="G24" i="9"/>
  <c r="H24" i="9" s="1"/>
  <c r="G23" i="9"/>
  <c r="H23" i="9" s="1"/>
  <c r="G22" i="9"/>
  <c r="H22" i="9" s="1"/>
  <c r="G21" i="9"/>
  <c r="H21" i="9" s="1"/>
  <c r="G20" i="9"/>
  <c r="H20" i="9" s="1"/>
  <c r="G19" i="9"/>
  <c r="H19" i="9" s="1"/>
  <c r="G18" i="9"/>
  <c r="H18" i="9" s="1"/>
  <c r="G17" i="9"/>
  <c r="H17" i="9" s="1"/>
  <c r="G16" i="9"/>
  <c r="H16" i="9" s="1"/>
  <c r="G15" i="9"/>
  <c r="H15" i="9" s="1"/>
  <c r="G14" i="9"/>
  <c r="H14" i="9" s="1"/>
  <c r="G13" i="9"/>
  <c r="H13" i="9" s="1"/>
  <c r="G12" i="9"/>
  <c r="H12" i="9" s="1"/>
  <c r="G11" i="9"/>
  <c r="H11" i="9" s="1"/>
  <c r="G10" i="9"/>
  <c r="H10" i="9" s="1"/>
  <c r="G9" i="9"/>
  <c r="H9" i="9" s="1"/>
  <c r="G8" i="9"/>
  <c r="H8" i="9" s="1"/>
  <c r="G7" i="9"/>
  <c r="I33" i="8"/>
  <c r="E33" i="8"/>
  <c r="B33" i="8"/>
  <c r="G31" i="8"/>
  <c r="H31" i="8" s="1"/>
  <c r="G30" i="8"/>
  <c r="H30" i="8" s="1"/>
  <c r="G29" i="8"/>
  <c r="H29" i="8" s="1"/>
  <c r="G28" i="8"/>
  <c r="H28" i="8" s="1"/>
  <c r="G27" i="8"/>
  <c r="H27" i="8" s="1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G8" i="8"/>
  <c r="H8" i="8" s="1"/>
  <c r="G7" i="8"/>
  <c r="H7" i="8" s="1"/>
  <c r="I34" i="6"/>
  <c r="E34" i="6"/>
  <c r="B34" i="6"/>
  <c r="G32" i="6"/>
  <c r="H32" i="6" s="1"/>
  <c r="G31" i="6"/>
  <c r="H31" i="6" s="1"/>
  <c r="G30" i="6"/>
  <c r="H30" i="6" s="1"/>
  <c r="G29" i="6"/>
  <c r="H29" i="6" s="1"/>
  <c r="G28" i="6"/>
  <c r="H28" i="6" s="1"/>
  <c r="G27" i="6"/>
  <c r="G26" i="6"/>
  <c r="H26" i="6" s="1"/>
  <c r="G25" i="6"/>
  <c r="H25" i="6" s="1"/>
  <c r="G24" i="6"/>
  <c r="H24" i="6" s="1"/>
  <c r="G23" i="6"/>
  <c r="H23" i="6" s="1"/>
  <c r="G22" i="6"/>
  <c r="H22" i="6" s="1"/>
  <c r="G21" i="6"/>
  <c r="H21" i="6" s="1"/>
  <c r="G20" i="6"/>
  <c r="H20" i="6" s="1"/>
  <c r="G19" i="6"/>
  <c r="H19" i="6" s="1"/>
  <c r="G18" i="6"/>
  <c r="H18" i="6" s="1"/>
  <c r="G17" i="6"/>
  <c r="H17" i="6" s="1"/>
  <c r="G16" i="6"/>
  <c r="H16" i="6" s="1"/>
  <c r="G15" i="6"/>
  <c r="H15" i="6" s="1"/>
  <c r="G14" i="6"/>
  <c r="H14" i="6" s="1"/>
  <c r="G13" i="6"/>
  <c r="H13" i="6" s="1"/>
  <c r="G12" i="6"/>
  <c r="H12" i="6" s="1"/>
  <c r="G11" i="6"/>
  <c r="H11" i="6" s="1"/>
  <c r="G10" i="6"/>
  <c r="H10" i="6" s="1"/>
  <c r="G9" i="6"/>
  <c r="H9" i="6" s="1"/>
  <c r="G7" i="6"/>
  <c r="H7" i="6" s="1"/>
  <c r="G41" i="5"/>
  <c r="H41" i="5" s="1"/>
  <c r="G38" i="5"/>
  <c r="H38" i="5" s="1"/>
  <c r="H37" i="5"/>
  <c r="G36" i="5"/>
  <c r="H36" i="5" s="1"/>
  <c r="G32" i="5"/>
  <c r="H32" i="5" s="1"/>
  <c r="G31" i="5"/>
  <c r="H31" i="5" s="1"/>
  <c r="G30" i="5"/>
  <c r="G25" i="5"/>
  <c r="H25" i="5" s="1"/>
  <c r="G24" i="5"/>
  <c r="H24" i="5" s="1"/>
  <c r="G23" i="5"/>
  <c r="H23" i="5" s="1"/>
  <c r="G22" i="5"/>
  <c r="H22" i="5" s="1"/>
  <c r="G21" i="5"/>
  <c r="H21" i="5" s="1"/>
  <c r="G19" i="5"/>
  <c r="H19" i="5" s="1"/>
  <c r="G18" i="5"/>
  <c r="H18" i="5" s="1"/>
  <c r="G13" i="5"/>
  <c r="H13" i="5" s="1"/>
  <c r="G12" i="5"/>
  <c r="G11" i="5"/>
  <c r="H11" i="5" s="1"/>
  <c r="G10" i="5"/>
  <c r="G29" i="1"/>
  <c r="H29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13" i="1"/>
  <c r="H13" i="1" s="1"/>
  <c r="G14" i="1"/>
  <c r="H14" i="1" s="1"/>
  <c r="G15" i="1"/>
  <c r="H15" i="1" s="1"/>
  <c r="G16" i="1"/>
  <c r="H16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E33" i="4"/>
  <c r="I33" i="4"/>
  <c r="I88" i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7" i="4"/>
  <c r="H7" i="4" s="1"/>
  <c r="G8" i="4"/>
  <c r="H8" i="4" s="1"/>
  <c r="G9" i="4"/>
  <c r="H9" i="4" s="1"/>
  <c r="G10" i="4"/>
  <c r="H10" i="4" s="1"/>
  <c r="G11" i="4"/>
  <c r="H11" i="4" s="1"/>
  <c r="G12" i="4"/>
  <c r="H12" i="4" s="1"/>
  <c r="G13" i="4"/>
  <c r="H13" i="4" s="1"/>
  <c r="G14" i="4"/>
  <c r="H14" i="4" s="1"/>
  <c r="G15" i="4"/>
  <c r="H15" i="4" s="1"/>
  <c r="G16" i="4"/>
  <c r="H16" i="4" s="1"/>
  <c r="G17" i="4"/>
  <c r="H17" i="4" s="1"/>
  <c r="G18" i="4"/>
  <c r="H18" i="4" s="1"/>
  <c r="G19" i="4"/>
  <c r="H19" i="4" s="1"/>
  <c r="G20" i="4"/>
  <c r="H20" i="4" s="1"/>
  <c r="G21" i="4"/>
  <c r="H21" i="4" s="1"/>
  <c r="G22" i="4"/>
  <c r="H22" i="4" s="1"/>
  <c r="G23" i="4"/>
  <c r="H23" i="4" s="1"/>
  <c r="G24" i="4"/>
  <c r="H24" i="4" s="1"/>
  <c r="G25" i="4"/>
  <c r="H25" i="4" s="1"/>
  <c r="G26" i="4"/>
  <c r="H26" i="4" s="1"/>
  <c r="G27" i="4"/>
  <c r="H27" i="4" s="1"/>
  <c r="G28" i="4"/>
  <c r="H28" i="4" s="1"/>
  <c r="G29" i="4"/>
  <c r="H29" i="4" s="1"/>
  <c r="G30" i="4"/>
  <c r="H30" i="4" s="1"/>
  <c r="G31" i="4"/>
  <c r="H31" i="4" s="1"/>
  <c r="B33" i="4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8" i="3"/>
  <c r="H8" i="3" s="1"/>
  <c r="G9" i="3"/>
  <c r="H9" i="3" s="1"/>
  <c r="G10" i="3"/>
  <c r="H10" i="3" s="1"/>
  <c r="G11" i="3"/>
  <c r="H11" i="3" s="1"/>
  <c r="G12" i="3"/>
  <c r="G13" i="3"/>
  <c r="H13" i="3" s="1"/>
  <c r="G14" i="3"/>
  <c r="H14" i="3" s="1"/>
  <c r="G15" i="3"/>
  <c r="H15" i="3" s="1"/>
  <c r="G16" i="3"/>
  <c r="H16" i="3" s="1"/>
  <c r="G17" i="3"/>
  <c r="H17" i="3" s="1"/>
  <c r="G18" i="3"/>
  <c r="H18" i="3" s="1"/>
  <c r="G19" i="3"/>
  <c r="H19" i="3" s="1"/>
  <c r="G20" i="3"/>
  <c r="H20" i="3" s="1"/>
  <c r="G21" i="3"/>
  <c r="H21" i="3" s="1"/>
  <c r="G22" i="3"/>
  <c r="H22" i="3" s="1"/>
  <c r="G23" i="3"/>
  <c r="H23" i="3" s="1"/>
  <c r="G24" i="3"/>
  <c r="H24" i="3" s="1"/>
  <c r="G7" i="3"/>
  <c r="G687" i="3" l="1"/>
  <c r="H12" i="3"/>
  <c r="G62" i="5"/>
  <c r="H30" i="5"/>
  <c r="K40" i="3"/>
  <c r="H88" i="1"/>
  <c r="J10" i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G88" i="1"/>
  <c r="H27" i="6"/>
  <c r="H34" i="6" s="1"/>
  <c r="J7" i="6"/>
  <c r="J8" i="6" s="1"/>
  <c r="J9" i="6" s="1"/>
  <c r="J10" i="6" s="1"/>
  <c r="J11" i="6" s="1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33" i="15"/>
  <c r="H33" i="8"/>
  <c r="H33" i="4"/>
  <c r="J33" i="11"/>
  <c r="J7" i="4"/>
  <c r="J8" i="4" s="1"/>
  <c r="J9" i="4" s="1"/>
  <c r="J10" i="4" s="1"/>
  <c r="J11" i="4" s="1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J30" i="4" s="1"/>
  <c r="J31" i="4" s="1"/>
  <c r="J33" i="12"/>
  <c r="H10" i="5"/>
  <c r="H62" i="5" s="1"/>
  <c r="H7" i="3"/>
  <c r="G33" i="4"/>
  <c r="H7" i="9"/>
  <c r="J7" i="9" s="1"/>
  <c r="J8" i="9" s="1"/>
  <c r="J9" i="9" s="1"/>
  <c r="J10" i="9" s="1"/>
  <c r="J11" i="9" s="1"/>
  <c r="J12" i="9" s="1"/>
  <c r="J13" i="9" s="1"/>
  <c r="J14" i="9" s="1"/>
  <c r="J15" i="9" s="1"/>
  <c r="J16" i="9" s="1"/>
  <c r="J17" i="9" s="1"/>
  <c r="J18" i="9" s="1"/>
  <c r="J19" i="9" s="1"/>
  <c r="J20" i="9" s="1"/>
  <c r="J21" i="9" s="1"/>
  <c r="J22" i="9" s="1"/>
  <c r="J23" i="9" s="1"/>
  <c r="J24" i="9" s="1"/>
  <c r="J25" i="9" s="1"/>
  <c r="J26" i="9" s="1"/>
  <c r="J27" i="9" s="1"/>
  <c r="J28" i="9" s="1"/>
  <c r="J29" i="9" s="1"/>
  <c r="J30" i="9" s="1"/>
  <c r="J31" i="9" s="1"/>
  <c r="H7" i="10"/>
  <c r="J7" i="10" s="1"/>
  <c r="J8" i="10" s="1"/>
  <c r="J9" i="10" s="1"/>
  <c r="J10" i="10" s="1"/>
  <c r="J11" i="10" s="1"/>
  <c r="J12" i="10" s="1"/>
  <c r="J13" i="10" s="1"/>
  <c r="J14" i="10" s="1"/>
  <c r="J15" i="10" s="1"/>
  <c r="J16" i="10" s="1"/>
  <c r="J17" i="10" s="1"/>
  <c r="J18" i="10" s="1"/>
  <c r="J19" i="10" s="1"/>
  <c r="J20" i="10" s="1"/>
  <c r="J21" i="10" s="1"/>
  <c r="J22" i="10" s="1"/>
  <c r="J23" i="10" s="1"/>
  <c r="J24" i="10" s="1"/>
  <c r="J25" i="10" s="1"/>
  <c r="J26" i="10" s="1"/>
  <c r="J27" i="10" s="1"/>
  <c r="J28" i="10" s="1"/>
  <c r="J29" i="10" s="1"/>
  <c r="J30" i="10" s="1"/>
  <c r="J31" i="10" s="1"/>
  <c r="J33" i="16"/>
  <c r="J33" i="14"/>
  <c r="J33" i="13"/>
  <c r="H33" i="18"/>
  <c r="J33" i="18" s="1"/>
  <c r="J7" i="18"/>
  <c r="J8" i="18" s="1"/>
  <c r="J9" i="18" s="1"/>
  <c r="J10" i="18" s="1"/>
  <c r="J11" i="18" s="1"/>
  <c r="J12" i="18" s="1"/>
  <c r="J13" i="18" s="1"/>
  <c r="J14" i="18" s="1"/>
  <c r="J15" i="18" s="1"/>
  <c r="J16" i="18" s="1"/>
  <c r="J17" i="18" s="1"/>
  <c r="J18" i="18" s="1"/>
  <c r="J19" i="18" s="1"/>
  <c r="J20" i="18" s="1"/>
  <c r="J21" i="18" s="1"/>
  <c r="J22" i="18" s="1"/>
  <c r="J23" i="18" s="1"/>
  <c r="J24" i="18" s="1"/>
  <c r="J25" i="18" s="1"/>
  <c r="J26" i="18" s="1"/>
  <c r="J27" i="18" s="1"/>
  <c r="J28" i="18" s="1"/>
  <c r="J29" i="18" s="1"/>
  <c r="J30" i="18" s="1"/>
  <c r="J31" i="18" s="1"/>
  <c r="H33" i="17"/>
  <c r="J33" i="17" s="1"/>
  <c r="J7" i="17"/>
  <c r="J8" i="17" s="1"/>
  <c r="J9" i="17" s="1"/>
  <c r="J10" i="17" s="1"/>
  <c r="J11" i="17" s="1"/>
  <c r="J12" i="17" s="1"/>
  <c r="J13" i="17" s="1"/>
  <c r="J14" i="17" s="1"/>
  <c r="J15" i="17" s="1"/>
  <c r="J16" i="17" s="1"/>
  <c r="J17" i="17" s="1"/>
  <c r="J18" i="17" s="1"/>
  <c r="J19" i="17" s="1"/>
  <c r="J20" i="17" s="1"/>
  <c r="J21" i="17" s="1"/>
  <c r="J22" i="17" s="1"/>
  <c r="J23" i="17" s="1"/>
  <c r="J24" i="17" s="1"/>
  <c r="J25" i="17" s="1"/>
  <c r="J26" i="17" s="1"/>
  <c r="J27" i="17" s="1"/>
  <c r="J28" i="17" s="1"/>
  <c r="J29" i="17" s="1"/>
  <c r="J30" i="17" s="1"/>
  <c r="J31" i="17" s="1"/>
  <c r="J10" i="12"/>
  <c r="J11" i="12" s="1"/>
  <c r="J12" i="12" s="1"/>
  <c r="J13" i="12" s="1"/>
  <c r="J14" i="12" s="1"/>
  <c r="J15" i="12" s="1"/>
  <c r="J16" i="12" s="1"/>
  <c r="J17" i="12" s="1"/>
  <c r="J18" i="12" s="1"/>
  <c r="J19" i="12" s="1"/>
  <c r="J20" i="12" s="1"/>
  <c r="J21" i="12" s="1"/>
  <c r="J22" i="12" s="1"/>
  <c r="J23" i="12" s="1"/>
  <c r="J24" i="12" s="1"/>
  <c r="J25" i="12" s="1"/>
  <c r="J26" i="12" s="1"/>
  <c r="J27" i="12" s="1"/>
  <c r="J28" i="12" s="1"/>
  <c r="J29" i="12" s="1"/>
  <c r="J30" i="12" s="1"/>
  <c r="J31" i="12" s="1"/>
  <c r="J7" i="8"/>
  <c r="J8" i="8" s="1"/>
  <c r="J9" i="8" s="1"/>
  <c r="J10" i="8" s="1"/>
  <c r="J11" i="8" s="1"/>
  <c r="J12" i="8" s="1"/>
  <c r="J13" i="8" s="1"/>
  <c r="J14" i="8" s="1"/>
  <c r="J15" i="8" s="1"/>
  <c r="J16" i="8" s="1"/>
  <c r="J17" i="8" s="1"/>
  <c r="J18" i="8" s="1"/>
  <c r="J19" i="8" s="1"/>
  <c r="J20" i="8" s="1"/>
  <c r="J21" i="8" s="1"/>
  <c r="J22" i="8" s="1"/>
  <c r="J23" i="8" s="1"/>
  <c r="J24" i="8" s="1"/>
  <c r="J25" i="8" s="1"/>
  <c r="J26" i="8" s="1"/>
  <c r="J27" i="8" s="1"/>
  <c r="J28" i="8" s="1"/>
  <c r="J29" i="8" s="1"/>
  <c r="J30" i="8" s="1"/>
  <c r="J31" i="8" s="1"/>
  <c r="G33" i="10"/>
  <c r="G33" i="9"/>
  <c r="G33" i="8"/>
  <c r="G34" i="6"/>
  <c r="H687" i="3" l="1"/>
  <c r="L55" i="3"/>
  <c r="J27" i="6"/>
  <c r="J28" i="6" s="1"/>
  <c r="J29" i="6" s="1"/>
  <c r="J30" i="6" s="1"/>
  <c r="J31" i="6" s="1"/>
  <c r="J32" i="6" s="1"/>
  <c r="J21" i="5"/>
  <c r="J22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88" i="1"/>
  <c r="J33" i="8"/>
  <c r="H33" i="10"/>
  <c r="J33" i="10" s="1"/>
  <c r="H33" i="9"/>
  <c r="J33" i="9" s="1"/>
  <c r="J7" i="3"/>
  <c r="J8" i="3" s="1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9" i="3" s="1"/>
  <c r="J70" i="3" s="1"/>
  <c r="J71" i="3" s="1"/>
  <c r="J73" i="3" s="1"/>
  <c r="J75" i="3" s="1"/>
  <c r="J77" i="3" s="1"/>
  <c r="J78" i="3" s="1"/>
  <c r="J80" i="3" s="1"/>
  <c r="J82" i="3" s="1"/>
  <c r="J84" i="3" s="1"/>
  <c r="J86" i="3" s="1"/>
  <c r="J87" i="3" s="1"/>
  <c r="J88" i="3" s="1"/>
  <c r="J90" i="3" s="1"/>
  <c r="J92" i="3" s="1"/>
  <c r="J94" i="3" s="1"/>
  <c r="J96" i="3" s="1"/>
  <c r="J97" i="3" s="1"/>
  <c r="J98" i="3" s="1"/>
  <c r="J100" i="3" s="1"/>
  <c r="J102" i="3" s="1"/>
  <c r="J103" i="3" s="1"/>
  <c r="J104" i="3" s="1"/>
  <c r="J105" i="3" s="1"/>
  <c r="J107" i="3" s="1"/>
  <c r="J109" i="3" s="1"/>
  <c r="J111" i="3" s="1"/>
  <c r="J113" i="3" s="1"/>
  <c r="J114" i="3" s="1"/>
  <c r="J115" i="3" s="1"/>
  <c r="J116" i="3" s="1"/>
  <c r="J118" i="3" s="1"/>
  <c r="J119" i="3" s="1"/>
  <c r="J121" i="3" s="1"/>
  <c r="J122" i="3" s="1"/>
  <c r="J34" i="6"/>
  <c r="J33" i="4"/>
</calcChain>
</file>

<file path=xl/sharedStrings.xml><?xml version="1.0" encoding="utf-8"?>
<sst xmlns="http://schemas.openxmlformats.org/spreadsheetml/2006/main" count="3070" uniqueCount="624">
  <si>
    <t>OFFICER</t>
  </si>
  <si>
    <t>AMOUNT</t>
  </si>
  <si>
    <t>PAID</t>
  </si>
  <si>
    <t xml:space="preserve">20% ADMIN </t>
  </si>
  <si>
    <t>FEE</t>
  </si>
  <si>
    <t>CAR FEE</t>
  </si>
  <si>
    <t xml:space="preserve">DATE </t>
  </si>
  <si>
    <t>Latif</t>
  </si>
  <si>
    <t>Dodd</t>
  </si>
  <si>
    <t>SKODA</t>
  </si>
  <si>
    <t>DATE DEPOSIT</t>
  </si>
  <si>
    <t>NORTH HUNTERDON HS</t>
  </si>
  <si>
    <t>BALANCE</t>
  </si>
  <si>
    <t>Ross</t>
  </si>
  <si>
    <t>Tiger</t>
  </si>
  <si>
    <t>Sangiovani</t>
  </si>
  <si>
    <t>WORK</t>
  </si>
  <si>
    <t># OF HRS</t>
  </si>
  <si>
    <t>McQueen</t>
  </si>
  <si>
    <t>DeRosa</t>
  </si>
  <si>
    <t>MCCluskey</t>
  </si>
  <si>
    <t>Melsky</t>
  </si>
  <si>
    <t>Dickson</t>
  </si>
  <si>
    <t>Hash</t>
  </si>
  <si>
    <t>DATE</t>
  </si>
  <si>
    <t>Wilson</t>
  </si>
  <si>
    <t>Anthes</t>
  </si>
  <si>
    <t>DANELLA CONSTRUCTION</t>
  </si>
  <si>
    <t xml:space="preserve">2/17/2017  Man hole </t>
  </si>
  <si>
    <t>Petruzziello</t>
  </si>
  <si>
    <t>Glennon</t>
  </si>
  <si>
    <t>Murphy</t>
  </si>
  <si>
    <t>Higgins</t>
  </si>
  <si>
    <t>Total balance</t>
  </si>
  <si>
    <t>Total Balance</t>
  </si>
  <si>
    <t># HRS</t>
  </si>
  <si>
    <t>1/5,14</t>
  </si>
  <si>
    <t>McCluskey</t>
  </si>
  <si>
    <t>Sangiovanni</t>
  </si>
  <si>
    <t>Bugal</t>
  </si>
  <si>
    <t>COMMUNICATIONS CONST. GRP</t>
  </si>
  <si>
    <t>TELECABLE</t>
  </si>
  <si>
    <t>CLINTON GUILD</t>
  </si>
  <si>
    <t>and Board of Ed.</t>
  </si>
  <si>
    <t>HUNTERDON LIONS TRUCK CLUB</t>
  </si>
  <si>
    <t>RUN THE MILL</t>
  </si>
  <si>
    <t xml:space="preserve">DeRosa </t>
  </si>
  <si>
    <t>TOWN OF CLINTON</t>
  </si>
  <si>
    <t>JCP&amp;L</t>
  </si>
  <si>
    <t>FRIENDLY SONS OF ST. PATRICKS OF HUNTERDON COUNTY</t>
  </si>
  <si>
    <t>2/22/17 NJ Interscholastic Fencing security</t>
  </si>
  <si>
    <t>4/7/17 NJ Interscholastic Fencing security</t>
  </si>
  <si>
    <t>RAY CAMPEAU</t>
  </si>
  <si>
    <t>TMB TRIATHLON</t>
  </si>
  <si>
    <t>WILLIAMS HARLEY DAVIDSON</t>
  </si>
  <si>
    <t>NJ Scholastics</t>
  </si>
  <si>
    <t xml:space="preserve"> </t>
  </si>
  <si>
    <t xml:space="preserve">Bugal </t>
  </si>
  <si>
    <t xml:space="preserve">Latif </t>
  </si>
  <si>
    <t xml:space="preserve">Glennon </t>
  </si>
  <si>
    <t>Clinton Township</t>
  </si>
  <si>
    <t>Sewerage Authority</t>
  </si>
  <si>
    <t>7/26/17 deposit for Move UP Dance 5/5/17 and 5/19/17 Relay for Life</t>
  </si>
  <si>
    <t xml:space="preserve">Town of Clinton </t>
  </si>
  <si>
    <t>Water</t>
  </si>
  <si>
    <t>Ianniella Contracting</t>
  </si>
  <si>
    <t>Lambert Cable</t>
  </si>
  <si>
    <t>Inmaculate Conception</t>
  </si>
  <si>
    <t>Recap for Year  2017</t>
  </si>
  <si>
    <t>As of 7-31-2017</t>
  </si>
  <si>
    <t>NH HS</t>
  </si>
  <si>
    <t>Danella</t>
  </si>
  <si>
    <t>Communiciations const</t>
  </si>
  <si>
    <t>Telecable</t>
  </si>
  <si>
    <t>Clinton Guild</t>
  </si>
  <si>
    <t>Hunterdon Lions Truck Club</t>
  </si>
  <si>
    <t>Town of Clinton</t>
  </si>
  <si>
    <t>Friendly Sonst of St. Patricks</t>
  </si>
  <si>
    <t>Ray Campeu</t>
  </si>
  <si>
    <t>Harley Davidson</t>
  </si>
  <si>
    <t>Lambert</t>
  </si>
  <si>
    <t>Skoda</t>
  </si>
  <si>
    <t>Clinton Sewerge</t>
  </si>
  <si>
    <t>Town of Clinton Water</t>
  </si>
  <si>
    <t xml:space="preserve">On 8/8/2017 Reimb Current for </t>
  </si>
  <si>
    <t>Notes</t>
  </si>
  <si>
    <t>Jan reimb of 1875.</t>
  </si>
  <si>
    <t>July reinb of 9675.</t>
  </si>
  <si>
    <t>Aug reimb 43686.</t>
  </si>
  <si>
    <t>Schlesier</t>
  </si>
  <si>
    <t>Skoda cancel Job</t>
  </si>
  <si>
    <t>MacQueen</t>
  </si>
  <si>
    <t>JAFLO INC. TREE SERVICES</t>
  </si>
  <si>
    <t>Akers</t>
  </si>
  <si>
    <t>9-22-17,9-28-17,10-6-17 Football</t>
  </si>
  <si>
    <t>Willson</t>
  </si>
  <si>
    <t xml:space="preserve">Hash </t>
  </si>
  <si>
    <t>9-22-17/9-28-17</t>
  </si>
  <si>
    <t>9-22-17/10-06-17</t>
  </si>
  <si>
    <t>9-22-17/9-28/10-6</t>
  </si>
  <si>
    <t>9-28/17/10-06</t>
  </si>
  <si>
    <t xml:space="preserve">  </t>
  </si>
  <si>
    <t>10-7-17 Homecoming Dance</t>
  </si>
  <si>
    <t>10-20-17 Football</t>
  </si>
  <si>
    <t>Schiesier</t>
  </si>
  <si>
    <t>Supreme Metro</t>
  </si>
  <si>
    <t xml:space="preserve"> Anthes</t>
  </si>
  <si>
    <t>Caraiso</t>
  </si>
  <si>
    <t>MacGueen</t>
  </si>
  <si>
    <t>LaTif</t>
  </si>
  <si>
    <t xml:space="preserve">Tiger </t>
  </si>
  <si>
    <t>Manzo</t>
  </si>
  <si>
    <t>Carle</t>
  </si>
  <si>
    <t>Glen Hale</t>
  </si>
  <si>
    <t>Demaio Electric</t>
  </si>
  <si>
    <t>Hars</t>
  </si>
  <si>
    <t>Petrruzziello</t>
  </si>
  <si>
    <t>Latiff</t>
  </si>
  <si>
    <t>VENDOR</t>
  </si>
  <si>
    <t>NHHS</t>
  </si>
  <si>
    <t>BUCKLEY CABLE</t>
  </si>
  <si>
    <t>THE GUILD OF CLINTON</t>
  </si>
  <si>
    <t>CCG</t>
  </si>
  <si>
    <t>paid $820.00 Job was $640.00 Refund issue for  $180.00</t>
  </si>
  <si>
    <t>Ramos</t>
  </si>
  <si>
    <t>PENN BOWER</t>
  </si>
  <si>
    <t>-</t>
  </si>
  <si>
    <t>FIRST ENERGY</t>
  </si>
  <si>
    <t>Dates 4-1 thru 4-2-19</t>
  </si>
  <si>
    <t>McCuskey</t>
  </si>
  <si>
    <t>KDP Developers</t>
  </si>
  <si>
    <t>Penn Bower</t>
  </si>
  <si>
    <t>Sangiovann</t>
  </si>
  <si>
    <t>Global Fiber</t>
  </si>
  <si>
    <t>McCluckey</t>
  </si>
  <si>
    <t>Chabad</t>
  </si>
  <si>
    <t>Twsp of Franlyn</t>
  </si>
  <si>
    <t>Esposito Construction</t>
  </si>
  <si>
    <t>Bd Of Education</t>
  </si>
  <si>
    <t>Imm.Conception Church</t>
  </si>
  <si>
    <t>($450,00 Refund)</t>
  </si>
  <si>
    <t>45.00 Open Balance</t>
  </si>
  <si>
    <t>Reading Twsp</t>
  </si>
  <si>
    <t>Paid at ot Rate</t>
  </si>
  <si>
    <t>Bd of Ed</t>
  </si>
  <si>
    <t>On Account</t>
  </si>
  <si>
    <t>Esposito Contruction</t>
  </si>
  <si>
    <t>NHHS 9-20-19</t>
  </si>
  <si>
    <t>Balance on Acct 18200.00</t>
  </si>
  <si>
    <t>NHHS 9-26-19</t>
  </si>
  <si>
    <t>Balance on Acct 17930.00</t>
  </si>
  <si>
    <t>Balance on Acct 12890.00</t>
  </si>
  <si>
    <t>Van Cleef</t>
  </si>
  <si>
    <t>Penta Construction</t>
  </si>
  <si>
    <t>NHHS Lions Cheer</t>
  </si>
  <si>
    <t>Balance on Acct 11090.00</t>
  </si>
  <si>
    <t>Anthe</t>
  </si>
  <si>
    <t>Balance on Acct 10730.00</t>
  </si>
  <si>
    <t>Mussacchio</t>
  </si>
  <si>
    <t>Balance on Acct 10640.00</t>
  </si>
  <si>
    <t>On Acct</t>
  </si>
  <si>
    <t xml:space="preserve">Balance on Account 10370.00 </t>
  </si>
  <si>
    <t>Praino</t>
  </si>
  <si>
    <t>12-19 thru 12-23-19</t>
  </si>
  <si>
    <t>Balance on Account $9155.00</t>
  </si>
  <si>
    <t>Guild of Clinton</t>
  </si>
  <si>
    <t xml:space="preserve">Natural Systems </t>
  </si>
  <si>
    <t xml:space="preserve">NJ State Interscholastic </t>
  </si>
  <si>
    <t>(Added to NHHS)</t>
  </si>
  <si>
    <t>First Energy</t>
  </si>
  <si>
    <t>Balance return 3-25-20</t>
  </si>
  <si>
    <t>Bucley Cable</t>
  </si>
  <si>
    <t>Refund $180.00 4-8-20</t>
  </si>
  <si>
    <t>Advanced Infrastructure</t>
  </si>
  <si>
    <t>NJ State Interscholastic</t>
  </si>
  <si>
    <t>TeleCable</t>
  </si>
  <si>
    <t>Esposito</t>
  </si>
  <si>
    <t>Refund $180.00 6-10-20</t>
  </si>
  <si>
    <t>Buckley Cable</t>
  </si>
  <si>
    <t>Capital Paving</t>
  </si>
  <si>
    <t>Franklyn Twp  BOE 7-10-20</t>
  </si>
  <si>
    <t>Union Twp BOE 7-9-20</t>
  </si>
  <si>
    <t>3630.00 Balance</t>
  </si>
  <si>
    <t xml:space="preserve">Town of Clinton  </t>
  </si>
  <si>
    <t>Outstanding</t>
  </si>
  <si>
    <t>Pd 8-14-20</t>
  </si>
  <si>
    <t>Paid 8-20-20</t>
  </si>
  <si>
    <t>Priano,N</t>
  </si>
  <si>
    <t>Williams Harley Davidson</t>
  </si>
  <si>
    <t>Paid 9-15-20</t>
  </si>
  <si>
    <t>Paid 8-29-20</t>
  </si>
  <si>
    <t>Praino,F</t>
  </si>
  <si>
    <t>on Acct</t>
  </si>
  <si>
    <t>Paid 9-23-20</t>
  </si>
  <si>
    <t>Paid 9-25-20</t>
  </si>
  <si>
    <t>Bd Of Ed. NHHS</t>
  </si>
  <si>
    <t>Open</t>
  </si>
  <si>
    <t>on acct</t>
  </si>
  <si>
    <t>Ransom Envir.</t>
  </si>
  <si>
    <t>Grayrock Stables</t>
  </si>
  <si>
    <t>DEPOSIT</t>
  </si>
  <si>
    <t>Owes 2 hrs Paid 11-6-20</t>
  </si>
  <si>
    <t>Town of Clinton (10-9-20)</t>
  </si>
  <si>
    <t>NHHS (11-13-20)</t>
  </si>
  <si>
    <t>Exxon</t>
  </si>
  <si>
    <t>Remaing bal as of 12-23-20 $5441.00</t>
  </si>
  <si>
    <t>Sewerage Auth.</t>
  </si>
  <si>
    <t>Remaining Balance</t>
  </si>
  <si>
    <t>Job Date</t>
  </si>
  <si>
    <t>1-26-21,27</t>
  </si>
  <si>
    <t>CMS Construction</t>
  </si>
  <si>
    <t>Dynamic Survey</t>
  </si>
  <si>
    <t>Harley Davidsom</t>
  </si>
  <si>
    <t>Dohanic</t>
  </si>
  <si>
    <t>Clinton Middle School</t>
  </si>
  <si>
    <t>CMS</t>
  </si>
  <si>
    <t>HARS</t>
  </si>
  <si>
    <t>N.Praino</t>
  </si>
  <si>
    <t>Reivax</t>
  </si>
  <si>
    <t>JCP&amp;&amp;L</t>
  </si>
  <si>
    <t>Deposit</t>
  </si>
  <si>
    <t>REiVAX</t>
  </si>
  <si>
    <t>MCCloskey</t>
  </si>
  <si>
    <t>Prain F</t>
  </si>
  <si>
    <t>Paid by Bd 12-15-21</t>
  </si>
  <si>
    <t>Bd of ed</t>
  </si>
  <si>
    <t>12-13 thru 12-13</t>
  </si>
  <si>
    <t xml:space="preserve">Reivax </t>
  </si>
  <si>
    <t>Rooney Line</t>
  </si>
  <si>
    <t>Zabicki</t>
  </si>
  <si>
    <t>Goddard(Zabicki)</t>
  </si>
  <si>
    <t>Rooney</t>
  </si>
  <si>
    <t>John Garcia Constrution</t>
  </si>
  <si>
    <t>Refund 90.00 1-26-22</t>
  </si>
  <si>
    <t>Pd 720.00 1-24-22</t>
  </si>
  <si>
    <t>Reivax Contracting</t>
  </si>
  <si>
    <t>Telecable Return CK</t>
  </si>
  <si>
    <t>owes 682.50</t>
  </si>
  <si>
    <t>NJSIAA WRESTLING</t>
  </si>
  <si>
    <t>thru</t>
  </si>
  <si>
    <t>Adamsville Maintenance</t>
  </si>
  <si>
    <t>3-21-22 thru 3-23-22</t>
  </si>
  <si>
    <t>John Garcia Const.</t>
  </si>
  <si>
    <t>Clinton Twp Middle School</t>
  </si>
  <si>
    <t>4-22-22 &amp; 4-23-22</t>
  </si>
  <si>
    <t>Lumberjack Tree Service</t>
  </si>
  <si>
    <t>Rooney Line Const.</t>
  </si>
  <si>
    <t>5-2-22 thru 5-5-22</t>
  </si>
  <si>
    <t>Date</t>
  </si>
  <si>
    <t>Admin.Fee</t>
  </si>
  <si>
    <t>Vehicle</t>
  </si>
  <si>
    <t>Return Ck</t>
  </si>
  <si>
    <t>5-12-22 &amp; 5-13-22</t>
  </si>
  <si>
    <t>Comm.Construction</t>
  </si>
  <si>
    <t>5-16-22 thru 5-20-22</t>
  </si>
  <si>
    <t>5-23-22 thru5-26-22</t>
  </si>
  <si>
    <t>Paid</t>
  </si>
  <si>
    <t>Hunterdon Prep</t>
  </si>
  <si>
    <t>Open 1635.00</t>
  </si>
  <si>
    <t>5-31 thru 6-3-22</t>
  </si>
  <si>
    <t>Clinton Middle school</t>
  </si>
  <si>
    <t>Elizabethtown Gas</t>
  </si>
  <si>
    <t>6-13 thru 6-17-22</t>
  </si>
  <si>
    <t>6-20 thru 6-22-22</t>
  </si>
  <si>
    <t>Imm. Conception</t>
  </si>
  <si>
    <t>6-22-22 thru 6-26-22</t>
  </si>
  <si>
    <t>Adamsville</t>
  </si>
  <si>
    <t>6-28 thru 7-1-22</t>
  </si>
  <si>
    <t>7-5 thru 7-8-22</t>
  </si>
  <si>
    <t>7-11 thru 7-15-22</t>
  </si>
  <si>
    <t>Officer</t>
  </si>
  <si>
    <t>Balance</t>
  </si>
  <si>
    <t>7-18 thru 7-20-22</t>
  </si>
  <si>
    <t>JMK Events</t>
  </si>
  <si>
    <t>Malanga</t>
  </si>
  <si>
    <t>AMIContracting</t>
  </si>
  <si>
    <t>8-17 thru 8-19-22</t>
  </si>
  <si>
    <t>8-24 thru 8-26-22</t>
  </si>
  <si>
    <t>John Garcia</t>
  </si>
  <si>
    <t>9-12 thru 14</t>
  </si>
  <si>
    <t>8-17  thru 8-19-22</t>
  </si>
  <si>
    <t>Replacement</t>
  </si>
  <si>
    <t>Buck Dent Films</t>
  </si>
  <si>
    <t>9-27 &amp; 9-28-22</t>
  </si>
  <si>
    <t>JCP L</t>
  </si>
  <si>
    <t>9-25 &amp; 9-26-22</t>
  </si>
  <si>
    <t>10-4 &amp; 10-5-22</t>
  </si>
  <si>
    <t>Return CK 10-24-22</t>
  </si>
  <si>
    <t>10-12 thru 10-17-22</t>
  </si>
  <si>
    <t>bugal</t>
  </si>
  <si>
    <t>Brown</t>
  </si>
  <si>
    <t>Derosa</t>
  </si>
  <si>
    <t>Comm.Const.Grp</t>
  </si>
  <si>
    <t>11-16-17 thru 18</t>
  </si>
  <si>
    <t>Praino,N</t>
  </si>
  <si>
    <t>Pawlick</t>
  </si>
  <si>
    <t>Cheshire</t>
  </si>
  <si>
    <t>11-21-22 &amp; 11-22-22</t>
  </si>
  <si>
    <t>Beaver</t>
  </si>
  <si>
    <t>Replacement 11-30-22</t>
  </si>
  <si>
    <t>5-3,5-19-22</t>
  </si>
  <si>
    <t>12-29-22 &amp; 12-30-22</t>
  </si>
  <si>
    <t>Hours</t>
  </si>
  <si>
    <t>Amount</t>
  </si>
  <si>
    <t>Road</t>
  </si>
  <si>
    <t>Regional/Country Club</t>
  </si>
  <si>
    <t>Rt 31 Regional to Old Allerton</t>
  </si>
  <si>
    <t>Lilac/Wellington</t>
  </si>
  <si>
    <t>Praino N.</t>
  </si>
  <si>
    <t>Regional</t>
  </si>
  <si>
    <t xml:space="preserve">Rt 31 Regional  </t>
  </si>
  <si>
    <t>Praino F.</t>
  </si>
  <si>
    <t>Center Street</t>
  </si>
  <si>
    <t>Beaver Ave/West St Studer</t>
  </si>
  <si>
    <t>Harrison/Center/Beaver Ave</t>
  </si>
  <si>
    <t>Lilac/River Rd</t>
  </si>
  <si>
    <t>Grayrock/Harrison</t>
  </si>
  <si>
    <t>Center/Beaver</t>
  </si>
  <si>
    <t>Beaver/Old Allerton/West/Maple</t>
  </si>
  <si>
    <t>Hamden</t>
  </si>
  <si>
    <t>Priano F</t>
  </si>
  <si>
    <t>Highbridge/Annandale West St.</t>
  </si>
  <si>
    <t>Balsamo</t>
  </si>
  <si>
    <t>Macqueen</t>
  </si>
  <si>
    <t>Clintontwp middle school</t>
  </si>
  <si>
    <t>1-24-23 thru 1-28-23</t>
  </si>
  <si>
    <t>Lilac,River,Wellington</t>
  </si>
  <si>
    <t>1-24-23 thru 1-27-23</t>
  </si>
  <si>
    <t>Country Club/Regional</t>
  </si>
  <si>
    <t>Country Club/Hamden</t>
  </si>
  <si>
    <t>1-30-23 thru 2-3-23</t>
  </si>
  <si>
    <t>Lilac/Wellingtron/River</t>
  </si>
  <si>
    <t>1-31-23 &amp; 2-1-23</t>
  </si>
  <si>
    <t>Cedar Grove/Regional</t>
  </si>
  <si>
    <t>Rt641&amp; Williams Way</t>
  </si>
  <si>
    <t>Beaver Ave &amp; Rt 641</t>
  </si>
  <si>
    <t>Epic Group</t>
  </si>
  <si>
    <t>2-6-23 thru 2-8-23</t>
  </si>
  <si>
    <t>Regional Cedar Grove</t>
  </si>
  <si>
    <t>2-6-23 thru 2-10-23</t>
  </si>
  <si>
    <t>Priano F.</t>
  </si>
  <si>
    <t>Carla</t>
  </si>
  <si>
    <t>Lilac/Payne to Wellington</t>
  </si>
  <si>
    <t>Union/Ruppels</t>
  </si>
  <si>
    <t>Main/Union</t>
  </si>
  <si>
    <t>Center</t>
  </si>
  <si>
    <t>2-9-23 &amp; 2-10-23</t>
  </si>
  <si>
    <t>Town of Clinton  Water</t>
  </si>
  <si>
    <t>2-13-23&amp; 2-14+23</t>
  </si>
  <si>
    <t>Praino,F.</t>
  </si>
  <si>
    <t>Main/Center</t>
  </si>
  <si>
    <t>Alton Dev.</t>
  </si>
  <si>
    <t>2-14-23 thru 2-17-23</t>
  </si>
  <si>
    <t>Lilac/Payne/River</t>
  </si>
  <si>
    <t>2-20-23 &amp; 2-21-23</t>
  </si>
  <si>
    <t>Praino,N.</t>
  </si>
  <si>
    <t>2-22-23 thru 2-24-23</t>
  </si>
  <si>
    <t>Lilac/Country Hill to Wellington</t>
  </si>
  <si>
    <t>Regional/Cedar Grove</t>
  </si>
  <si>
    <t>2-27-23 thru 3-1-23</t>
  </si>
  <si>
    <t>Hibbler/31S</t>
  </si>
  <si>
    <t>3-7-23 &amp; 3-8-23</t>
  </si>
  <si>
    <t>Multiple Loc.</t>
  </si>
  <si>
    <t>2-27-23 thru 3-3-23</t>
  </si>
  <si>
    <t>pawlick</t>
  </si>
  <si>
    <t>macQueen</t>
  </si>
  <si>
    <t>praino,N</t>
  </si>
  <si>
    <t>3-11-23 &amp; 3-12-23</t>
  </si>
  <si>
    <t>Town of clinton</t>
  </si>
  <si>
    <t>Hamden/Southgate/Beaver</t>
  </si>
  <si>
    <t>Regional/Cedar Grove/Alton</t>
  </si>
  <si>
    <t>3-27-23 thru 3-30-23</t>
  </si>
  <si>
    <t>Payne</t>
  </si>
  <si>
    <t>4-4-23 thru 4-7-23</t>
  </si>
  <si>
    <t>Hwy 31/Payne</t>
  </si>
  <si>
    <t>Rt31/Beaver</t>
  </si>
  <si>
    <t>4-10-23 thru 4-14-23</t>
  </si>
  <si>
    <t>Rt31/Payne</t>
  </si>
  <si>
    <t>Gunning</t>
  </si>
  <si>
    <t>Carasio</t>
  </si>
  <si>
    <t>Rt31/Allerton</t>
  </si>
  <si>
    <t>Center street</t>
  </si>
  <si>
    <t>Hamden to Wellington</t>
  </si>
  <si>
    <t>BEM Systems</t>
  </si>
  <si>
    <t>Windy Hill</t>
  </si>
  <si>
    <t>RT31/Halstead</t>
  </si>
  <si>
    <t>4-18-23 thru 4-21-23</t>
  </si>
  <si>
    <t>Praino f.</t>
  </si>
  <si>
    <t>Rt 31/Payne</t>
  </si>
  <si>
    <t>Lamber Cable</t>
  </si>
  <si>
    <t>Macgueen</t>
  </si>
  <si>
    <t>Main Street Marathon</t>
  </si>
  <si>
    <t>Rt31 S /Payne</t>
  </si>
  <si>
    <t>Andreann/Chaucher</t>
  </si>
  <si>
    <t>Wellington/Cambridge/Nottingham</t>
  </si>
  <si>
    <t>Nottingham/Cambridge</t>
  </si>
  <si>
    <t>York Dr/Wales Ct</t>
  </si>
  <si>
    <t>4-27-23 thru 4-28-23</t>
  </si>
  <si>
    <t>South Gate Trubek Farm</t>
  </si>
  <si>
    <t>Andreann/Chaucer</t>
  </si>
  <si>
    <t>5-1-23 to 5-5-23</t>
  </si>
  <si>
    <t>South Gate Trubek</t>
  </si>
  <si>
    <t>31/Dogwood</t>
  </si>
  <si>
    <t>Hibbler Rd</t>
  </si>
  <si>
    <t>5-4-23 &amp; 5-5-23</t>
  </si>
  <si>
    <t>Fox Fire/Austin</t>
  </si>
  <si>
    <t>Hunterdon Prep.</t>
  </si>
  <si>
    <t>Parkside Cable</t>
  </si>
  <si>
    <t>Squires Canterbury</t>
  </si>
  <si>
    <t>Stacey</t>
  </si>
  <si>
    <t>Grace</t>
  </si>
  <si>
    <t>Grace Dr/Judy Ct</t>
  </si>
  <si>
    <t>Wedgewood/Lilac</t>
  </si>
  <si>
    <t>90.00 on acct</t>
  </si>
  <si>
    <t>Praino, N.</t>
  </si>
  <si>
    <t>180.00 on acct</t>
  </si>
  <si>
    <t>Annandale Highbridge/Grace</t>
  </si>
  <si>
    <t>31/Allerton</t>
  </si>
  <si>
    <t>Dohani</t>
  </si>
  <si>
    <t>Various</t>
  </si>
  <si>
    <t>31/Regional</t>
  </si>
  <si>
    <t>31/Dogwood to Regional</t>
  </si>
  <si>
    <t>Century Link Bldg</t>
  </si>
  <si>
    <t>Annandale</t>
  </si>
  <si>
    <t>Rt31/Woods</t>
  </si>
  <si>
    <t>2 details</t>
  </si>
  <si>
    <t>Cedar/Regional/West Main</t>
  </si>
  <si>
    <t>Lilac/Wedgewood</t>
  </si>
  <si>
    <t>Williams Way</t>
  </si>
  <si>
    <t>Carisio</t>
  </si>
  <si>
    <t>Wellington/Grandin</t>
  </si>
  <si>
    <t>CTMS</t>
  </si>
  <si>
    <t>6-21-23 thru 6-25-23</t>
  </si>
  <si>
    <t>JMK Events (food trk)</t>
  </si>
  <si>
    <t>Lilac/Whispering Hills</t>
  </si>
  <si>
    <t>7-27-23 &amp; 7-28-23</t>
  </si>
  <si>
    <t>Parkside Utlities</t>
  </si>
  <si>
    <t>8-11-23 &amp; 8-14-23</t>
  </si>
  <si>
    <t>8-14-23 thru 8-18</t>
  </si>
  <si>
    <t>Readington Pol.</t>
  </si>
  <si>
    <t>8-21-23 thru 8-25-23</t>
  </si>
  <si>
    <t>Priano N.</t>
  </si>
  <si>
    <t>Regional/Cnty Club</t>
  </si>
  <si>
    <t>8-30-23 Thru 9-11-23</t>
  </si>
  <si>
    <t>Clinton Twsp Middle School</t>
  </si>
  <si>
    <t>8-28-23 thru 9-1-23</t>
  </si>
  <si>
    <t>90.00 Return 9-13-23</t>
  </si>
  <si>
    <t>CK#3194</t>
  </si>
  <si>
    <t>Crossroads Paving</t>
  </si>
  <si>
    <t>9-11-23 thru 9-15-23</t>
  </si>
  <si>
    <t>9-18-23 thru 9-22</t>
  </si>
  <si>
    <t>9-11-23 thru 9-14</t>
  </si>
  <si>
    <t>Town of Clinton water</t>
  </si>
  <si>
    <t xml:space="preserve">9-16-23 thru 9-23-23 </t>
  </si>
  <si>
    <t>Bennington</t>
  </si>
  <si>
    <t>Beaver/Hidden Valley</t>
  </si>
  <si>
    <t>9-26-23 thru 9-29-23</t>
  </si>
  <si>
    <t>10-2-23 thr 10-4-23</t>
  </si>
  <si>
    <t>Praino F</t>
  </si>
  <si>
    <t>CP engineers</t>
  </si>
  <si>
    <t>Kent Court</t>
  </si>
  <si>
    <t>Grayrock Music Fest</t>
  </si>
  <si>
    <t>Patrick McGarheran</t>
  </si>
  <si>
    <t>LOC Cheerleading Org.</t>
  </si>
  <si>
    <t>Denville Line Painting</t>
  </si>
  <si>
    <t>11-16-23 &amp; 11-17-23</t>
  </si>
  <si>
    <t>Twsp Sewerage Auth.</t>
  </si>
  <si>
    <t>Hrs</t>
  </si>
  <si>
    <t>585.00 on Acct</t>
  </si>
  <si>
    <t>Town of Clinton  2023 Job</t>
  </si>
  <si>
    <t>Parkside Utility</t>
  </si>
  <si>
    <t>Return Ck 3-11-24</t>
  </si>
  <si>
    <t>Replacement ck recd</t>
  </si>
  <si>
    <t>Grayrock Stable</t>
  </si>
  <si>
    <t>Spring Fest</t>
  </si>
  <si>
    <t>Praino N</t>
  </si>
  <si>
    <t>Bike Race</t>
  </si>
  <si>
    <t>Comm.Day Race Proactivity</t>
  </si>
  <si>
    <t>Carsio</t>
  </si>
  <si>
    <t>AKers</t>
  </si>
  <si>
    <t>ExxonMobil</t>
  </si>
  <si>
    <t>thru 5-21-24</t>
  </si>
  <si>
    <t>Jersey Festival</t>
  </si>
  <si>
    <t>Priano N</t>
  </si>
  <si>
    <t xml:space="preserve">Hunterdon Prep </t>
  </si>
  <si>
    <t>EXXON</t>
  </si>
  <si>
    <t>Schaefer</t>
  </si>
  <si>
    <t>Escudero</t>
  </si>
  <si>
    <t>Schesier</t>
  </si>
  <si>
    <t>thru 6-4-24</t>
  </si>
  <si>
    <t>Tree Tech</t>
  </si>
  <si>
    <t>Regional Rd</t>
  </si>
  <si>
    <t>Thru  6-23-24</t>
  </si>
  <si>
    <t>Imm.Conception</t>
  </si>
  <si>
    <t>Mutiple</t>
  </si>
  <si>
    <t>6-24-24 thru 6-28-24</t>
  </si>
  <si>
    <t>Regional Gate to 31</t>
  </si>
  <si>
    <t>Refund 1 day $815.00</t>
  </si>
  <si>
    <t>Blossom Hill</t>
  </si>
  <si>
    <t>7-22-24 thru 7-24-24</t>
  </si>
  <si>
    <t>7-29-24 thru  8-1-24</t>
  </si>
  <si>
    <t>Lexington/Regional</t>
  </si>
  <si>
    <t>Blue Cliff</t>
  </si>
  <si>
    <t>Lilac Dr.</t>
  </si>
  <si>
    <t>9-16 &amp; 9-17-24</t>
  </si>
  <si>
    <t>Parkside</t>
  </si>
  <si>
    <t>9-13 &amp; 9-16-24</t>
  </si>
  <si>
    <t>Old Blossom Hill</t>
  </si>
  <si>
    <t>Balance 1820.00</t>
  </si>
  <si>
    <t>535.00 on acct</t>
  </si>
  <si>
    <t>10-29-24 &amp; 10-30-24</t>
  </si>
  <si>
    <t>10-29/30-2024</t>
  </si>
  <si>
    <t>10-31-24 &amp; 11-1-24</t>
  </si>
  <si>
    <t>10/29,30</t>
  </si>
  <si>
    <t>Spartan Tree</t>
  </si>
  <si>
    <t>Allerton/Bennington</t>
  </si>
  <si>
    <t>11-11-24 &amp; 11-12-24</t>
  </si>
  <si>
    <t>12/23/2024 Deposit</t>
  </si>
  <si>
    <t>Balasamo</t>
  </si>
  <si>
    <t>Pd 2-19-25</t>
  </si>
  <si>
    <t>2-11-25 thru 2-14-25</t>
  </si>
  <si>
    <t>Cheerleading Event Corp</t>
  </si>
  <si>
    <t>2-18-25 thru 2-19-25</t>
  </si>
  <si>
    <t>Kuyan</t>
  </si>
  <si>
    <t>4-2-25 &amp; 4-4-25</t>
  </si>
  <si>
    <t>3-17-25 thru 3-21-25</t>
  </si>
  <si>
    <t>3-24-25 thru 3-28-25</t>
  </si>
  <si>
    <t>Walnut/Oakridge</t>
  </si>
  <si>
    <t>Oakside/Smokerise</t>
  </si>
  <si>
    <t>3-31-25 thru 4-4-25</t>
  </si>
  <si>
    <t>Oakridge/Sunnyfield/Cedar Grove</t>
  </si>
  <si>
    <t>3-3-25 Thru 3-7-25</t>
  </si>
  <si>
    <t>Balasmo</t>
  </si>
  <si>
    <t>Fairview Dr</t>
  </si>
  <si>
    <t>3/10/2025 thru 3/14/25</t>
  </si>
  <si>
    <t>4-7-25 &amp; 4-8-25</t>
  </si>
  <si>
    <t>4-7-25 thru 4-11-25</t>
  </si>
  <si>
    <t>Dogwood Dr.</t>
  </si>
  <si>
    <t>Oakridge/Fairview/Windyhill</t>
  </si>
  <si>
    <t>4-14-25 thru 4-16-25</t>
  </si>
  <si>
    <t>Henkels &amp; McCoy</t>
  </si>
  <si>
    <t>Dalsamo</t>
  </si>
  <si>
    <t>Main ST Marathon</t>
  </si>
  <si>
    <t>4-21-25 thru 4-23-25</t>
  </si>
  <si>
    <t>Farview Dr.</t>
  </si>
  <si>
    <t>4-28-25 thru 4-30-25</t>
  </si>
  <si>
    <t>Sunnyfield</t>
  </si>
  <si>
    <t>5/1/2025 thru 5-2-25</t>
  </si>
  <si>
    <t>Oakridge/Farview/Cedar Grove</t>
  </si>
  <si>
    <t>Oakridge</t>
  </si>
  <si>
    <t>5/5/25 thru 5/8/25</t>
  </si>
  <si>
    <t>Cedar Grove/Oakridge</t>
  </si>
  <si>
    <t>5-12-25 thru 5-16-25</t>
  </si>
  <si>
    <t>Windy Hill/Oakridge</t>
  </si>
  <si>
    <t>Concord/Deerhill</t>
  </si>
  <si>
    <t>Concord/Deer Hill</t>
  </si>
  <si>
    <t>5/19/2025 thru 5-23-25</t>
  </si>
  <si>
    <t>Oakridge/Windy Hill</t>
  </si>
  <si>
    <t>5-27-25 thru 5-30-25</t>
  </si>
  <si>
    <t>Praino, F</t>
  </si>
  <si>
    <t>Praino, N</t>
  </si>
  <si>
    <t>Oakridge/Smokerise/Windyhill</t>
  </si>
  <si>
    <t>6-2 thru 6-6-25</t>
  </si>
  <si>
    <t>Smokerise</t>
  </si>
  <si>
    <t>Deerhill</t>
  </si>
  <si>
    <t>6-12 &amp; 6-13-25</t>
  </si>
  <si>
    <t>Farview</t>
  </si>
  <si>
    <t>Farview/Smokerise</t>
  </si>
  <si>
    <t>Ranos</t>
  </si>
  <si>
    <t>Concord</t>
  </si>
  <si>
    <t>Martin Funeral Home</t>
  </si>
  <si>
    <t>6-18-25 thru 6-22-25</t>
  </si>
  <si>
    <t>Imm.Conc.Church</t>
  </si>
  <si>
    <t>7-14-25 thru 7-18-25</t>
  </si>
  <si>
    <t>Rhino Cable</t>
  </si>
  <si>
    <t>West Street/Beaver Ave</t>
  </si>
  <si>
    <t>7-22-25 thru 7-25-25</t>
  </si>
  <si>
    <t>John Dr.</t>
  </si>
  <si>
    <t>West St</t>
  </si>
  <si>
    <t>865.00 Balance on Acct</t>
  </si>
  <si>
    <t>E.lizabethtown Gas</t>
  </si>
  <si>
    <t>DOBCO</t>
  </si>
  <si>
    <t>9-2-25 thru 9-5-25</t>
  </si>
  <si>
    <t>River Rd</t>
  </si>
  <si>
    <t>Didado Electric</t>
  </si>
  <si>
    <t>Balance Remining 816.00</t>
  </si>
  <si>
    <t>Outstanding 3460.00</t>
  </si>
  <si>
    <t>Outstanding 4840.00</t>
  </si>
  <si>
    <t>Didado electric</t>
  </si>
  <si>
    <t>9-22-25 thru 9-25-25</t>
  </si>
  <si>
    <t>Clinton feul</t>
  </si>
  <si>
    <t>Buckley</t>
  </si>
  <si>
    <t>Remaing Bal. on acct 180.00</t>
  </si>
  <si>
    <t>Herman Thau Beaver</t>
  </si>
  <si>
    <t>Wellington lilac</t>
  </si>
  <si>
    <t>Fairview</t>
  </si>
  <si>
    <t>Asphalt Paving</t>
  </si>
  <si>
    <t>Beaver/East St</t>
  </si>
  <si>
    <t>F.Praino</t>
  </si>
  <si>
    <t>Beaver,Old Allerton,West</t>
  </si>
  <si>
    <t>Open Bal 2852.00</t>
  </si>
  <si>
    <t>Open Balance 712.00</t>
  </si>
  <si>
    <t>Sparten Tree</t>
  </si>
  <si>
    <t>Gutsick</t>
  </si>
  <si>
    <t>Open Balance 68.00</t>
  </si>
  <si>
    <t>Open Balance 4868.00</t>
  </si>
  <si>
    <t>Clinton Twp Sewer</t>
  </si>
  <si>
    <t>Grace Dr</t>
  </si>
  <si>
    <t>Open Balance 3799.00</t>
  </si>
  <si>
    <t>2-12 &amp; 2-13-26</t>
  </si>
  <si>
    <t>Buckely Cable</t>
  </si>
  <si>
    <t>Town of Clinton (12-5-25)</t>
  </si>
  <si>
    <t>McCLuskey</t>
  </si>
  <si>
    <t>Sahara Pools</t>
  </si>
  <si>
    <t>Spruce Run LITHC 1</t>
  </si>
  <si>
    <t>Renda(Clinton Fuel)</t>
  </si>
  <si>
    <t>Bal 9160.00 Dep 10-25</t>
  </si>
  <si>
    <t>Savulich</t>
  </si>
  <si>
    <t>Garden State Race</t>
  </si>
  <si>
    <t xml:space="preserve">Ramos </t>
  </si>
  <si>
    <t>Power Patch</t>
  </si>
  <si>
    <t>Pro Activity</t>
  </si>
  <si>
    <t>5-11-26 thru 5-15-26</t>
  </si>
  <si>
    <t>5-18-26 thru 5-22-26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</si>
</sst>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;@"/>
    <numFmt numFmtId="165" formatCode="&quot;$&quot;#,##0.00"/>
    <numFmt numFmtId="166" formatCode="&quot;$&quot;#,##0.00;[Red]&quot;$&quot;#,##0.00"/>
    <numFmt numFmtId="167" formatCode="0.00;[Red]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 val="singleAccounting"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1" applyFont="1" applyAlignment="1">
      <alignment horizontal="center"/>
    </xf>
    <xf numFmtId="164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164" fontId="2" fillId="0" borderId="0" xfId="0" applyNumberFormat="1" applyFont="1" applyAlignment="1">
      <alignment horizontal="left"/>
    </xf>
    <xf numFmtId="16" fontId="0" fillId="0" borderId="0" xfId="0" applyNumberFormat="1" applyAlignment="1">
      <alignment horizontal="center"/>
    </xf>
    <xf numFmtId="0" fontId="2" fillId="0" borderId="0" xfId="1" applyNumberFormat="1" applyFont="1" applyAlignment="1">
      <alignment horizontal="center"/>
    </xf>
    <xf numFmtId="14" fontId="0" fillId="0" borderId="0" xfId="1" applyNumberFormat="1" applyFont="1" applyAlignment="1">
      <alignment horizontal="center"/>
    </xf>
    <xf numFmtId="164" fontId="2" fillId="0" borderId="0" xfId="0" applyNumberFormat="1" applyFont="1"/>
    <xf numFmtId="164" fontId="0" fillId="0" borderId="0" xfId="0" applyNumberFormat="1"/>
    <xf numFmtId="13" fontId="0" fillId="0" borderId="0" xfId="1" applyNumberFormat="1" applyFont="1" applyAlignment="1">
      <alignment horizontal="center"/>
    </xf>
    <xf numFmtId="44" fontId="3" fillId="0" borderId="0" xfId="1" applyFont="1" applyAlignment="1">
      <alignment horizontal="center"/>
    </xf>
    <xf numFmtId="44" fontId="4" fillId="0" borderId="0" xfId="1" applyFont="1" applyAlignment="1">
      <alignment horizontal="center"/>
    </xf>
    <xf numFmtId="44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2" fillId="0" borderId="0" xfId="0" applyFont="1"/>
    <xf numFmtId="166" fontId="0" fillId="0" borderId="0" xfId="0" applyNumberFormat="1"/>
    <xf numFmtId="2" fontId="0" fillId="0" borderId="0" xfId="0" applyNumberFormat="1"/>
    <xf numFmtId="2" fontId="2" fillId="0" borderId="0" xfId="0" applyNumberFormat="1" applyFont="1"/>
    <xf numFmtId="16" fontId="0" fillId="0" borderId="0" xfId="0" applyNumberFormat="1"/>
    <xf numFmtId="1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" fontId="0" fillId="0" borderId="0" xfId="0" applyNumberFormat="1"/>
    <xf numFmtId="44" fontId="0" fillId="0" borderId="0" xfId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8" fontId="0" fillId="0" borderId="0" xfId="0" applyNumberFormat="1"/>
    <xf numFmtId="4" fontId="0" fillId="0" borderId="0" xfId="0" applyNumberFormat="1" applyAlignment="1">
      <alignment horizontal="center"/>
    </xf>
    <xf numFmtId="167" fontId="0" fillId="0" borderId="0" xfId="0" applyNumberFormat="1"/>
    <xf numFmtId="44" fontId="1" fillId="0" borderId="0" xfId="1" applyFont="1" applyAlignment="1">
      <alignment horizontal="center"/>
    </xf>
    <xf numFmtId="2" fontId="3" fillId="0" borderId="0" xfId="0" applyNumberFormat="1" applyFont="1"/>
    <xf numFmtId="4" fontId="3" fillId="0" borderId="0" xfId="0" quotePrefix="1" applyNumberFormat="1" applyFont="1" applyAlignment="1">
      <alignment horizontal="right"/>
    </xf>
    <xf numFmtId="4" fontId="3" fillId="0" borderId="0" xfId="0" applyNumberFormat="1" applyFont="1"/>
    <xf numFmtId="4" fontId="0" fillId="0" borderId="0" xfId="0" quotePrefix="1" applyNumberFormat="1"/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7" fontId="0" fillId="0" borderId="0" xfId="0" applyNumberFormat="1"/>
    <xf numFmtId="2" fontId="0" fillId="0" borderId="0" xfId="1" applyNumberFormat="1" applyFont="1" applyAlignment="1">
      <alignment horizontal="center"/>
    </xf>
    <xf numFmtId="164" fontId="0" fillId="2" borderId="0" xfId="0" applyNumberFormat="1" applyFill="1" applyAlignment="1">
      <alignment horizontal="center"/>
    </xf>
    <xf numFmtId="44" fontId="0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165" fontId="3" fillId="0" borderId="0" xfId="0" applyNumberFormat="1" applyFont="1"/>
    <xf numFmtId="2" fontId="5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A9BF-AB75-4A51-B918-123EEBDC7F20}">
  <dimension ref="A1:O220"/>
  <sheetViews>
    <sheetView topLeftCell="A79" workbookViewId="0">
      <selection activeCell="R98" sqref="R98"/>
    </sheetView>
  </sheetViews>
  <sheetFormatPr defaultRowHeight="15" x14ac:dyDescent="0.25"/>
  <cols>
    <col min="1" max="1" width="21.5703125" customWidth="1"/>
    <col min="2" max="2" width="27" customWidth="1"/>
    <col min="3" max="3" width="12.140625" customWidth="1"/>
    <col min="4" max="4" width="12" customWidth="1"/>
    <col min="5" max="5" width="19.28515625" customWidth="1"/>
    <col min="7" max="7" width="18.28515625" customWidth="1"/>
    <col min="9" max="9" width="10.7109375" customWidth="1"/>
    <col min="10" max="10" width="21.5703125" customWidth="1"/>
    <col min="13" max="13" width="19.140625" customWidth="1"/>
  </cols>
  <sheetData>
    <row r="1" spans="1:13" x14ac:dyDescent="0.25">
      <c r="A1" s="19" t="s">
        <v>24</v>
      </c>
      <c r="B1" s="3" t="s">
        <v>118</v>
      </c>
      <c r="C1" s="3" t="s">
        <v>256</v>
      </c>
      <c r="D1" s="4" t="s">
        <v>1</v>
      </c>
      <c r="E1" s="2" t="s">
        <v>0</v>
      </c>
      <c r="F1" s="3" t="s">
        <v>467</v>
      </c>
      <c r="G1" s="2" t="s">
        <v>208</v>
      </c>
      <c r="H1" s="3"/>
      <c r="I1" s="4" t="s">
        <v>1</v>
      </c>
      <c r="J1" s="4" t="s">
        <v>3</v>
      </c>
      <c r="K1" s="4" t="s">
        <v>5</v>
      </c>
      <c r="L1" s="4" t="s">
        <v>85</v>
      </c>
      <c r="M1" s="4" t="s">
        <v>207</v>
      </c>
    </row>
    <row r="2" spans="1:13" x14ac:dyDescent="0.25">
      <c r="A2" s="17">
        <v>46027</v>
      </c>
      <c r="B2" t="s">
        <v>606</v>
      </c>
      <c r="C2" s="18">
        <v>2000</v>
      </c>
      <c r="D2" s="21">
        <v>508</v>
      </c>
      <c r="E2" t="s">
        <v>37</v>
      </c>
      <c r="F2">
        <v>4</v>
      </c>
      <c r="G2" s="17">
        <v>46024</v>
      </c>
      <c r="I2" s="21">
        <v>340</v>
      </c>
      <c r="J2" s="21">
        <v>68</v>
      </c>
      <c r="K2" s="21">
        <v>100</v>
      </c>
      <c r="M2" s="21">
        <v>1492</v>
      </c>
    </row>
    <row r="3" spans="1:13" x14ac:dyDescent="0.25">
      <c r="A3" s="17">
        <v>46056</v>
      </c>
      <c r="B3" t="s">
        <v>606</v>
      </c>
      <c r="C3" s="18"/>
      <c r="D3" s="21">
        <v>508</v>
      </c>
      <c r="E3" t="s">
        <v>14</v>
      </c>
      <c r="F3">
        <v>4</v>
      </c>
      <c r="G3" s="17">
        <v>46056</v>
      </c>
      <c r="I3" s="21">
        <v>340</v>
      </c>
      <c r="J3" s="21">
        <v>68</v>
      </c>
      <c r="K3" s="21">
        <v>100</v>
      </c>
      <c r="M3" s="21">
        <v>984</v>
      </c>
    </row>
    <row r="4" spans="1:13" x14ac:dyDescent="0.25">
      <c r="C4" s="18"/>
      <c r="D4" s="21"/>
      <c r="I4" s="21"/>
      <c r="J4" s="21"/>
      <c r="K4" s="21"/>
    </row>
    <row r="5" spans="1:13" x14ac:dyDescent="0.25">
      <c r="A5" s="17">
        <v>46066</v>
      </c>
      <c r="B5" t="s">
        <v>178</v>
      </c>
      <c r="C5" s="18">
        <v>1546</v>
      </c>
      <c r="D5" s="21"/>
      <c r="I5" s="21"/>
      <c r="J5" s="21"/>
      <c r="K5" s="21"/>
      <c r="M5" s="21">
        <v>5345</v>
      </c>
    </row>
    <row r="6" spans="1:13" x14ac:dyDescent="0.25">
      <c r="C6" s="18"/>
      <c r="D6" s="21"/>
      <c r="I6" s="21"/>
      <c r="J6" s="21"/>
      <c r="K6" s="21"/>
      <c r="M6" s="21"/>
    </row>
    <row r="7" spans="1:13" x14ac:dyDescent="0.25">
      <c r="A7" s="17">
        <v>46080</v>
      </c>
      <c r="B7" t="s">
        <v>48</v>
      </c>
      <c r="C7" s="18">
        <v>508</v>
      </c>
      <c r="D7" s="21">
        <v>508</v>
      </c>
      <c r="E7" t="s">
        <v>39</v>
      </c>
      <c r="F7">
        <v>4</v>
      </c>
      <c r="G7" s="17">
        <v>46070</v>
      </c>
      <c r="I7" s="21">
        <v>340</v>
      </c>
      <c r="J7" s="21">
        <v>68</v>
      </c>
      <c r="K7" s="21">
        <v>100</v>
      </c>
      <c r="M7" s="21"/>
    </row>
    <row r="8" spans="1:13" x14ac:dyDescent="0.25">
      <c r="C8" s="18" t="s">
        <v>56</v>
      </c>
      <c r="D8" s="21"/>
      <c r="I8" s="21"/>
      <c r="J8" s="21"/>
      <c r="K8" s="21"/>
      <c r="M8" s="21"/>
    </row>
    <row r="9" spans="1:13" x14ac:dyDescent="0.25">
      <c r="A9" t="s">
        <v>609</v>
      </c>
      <c r="B9" t="s">
        <v>610</v>
      </c>
      <c r="C9" s="18"/>
      <c r="D9" s="21">
        <v>5345</v>
      </c>
      <c r="E9" t="s">
        <v>30</v>
      </c>
      <c r="F9">
        <v>9.5</v>
      </c>
      <c r="G9" s="17">
        <v>46065</v>
      </c>
      <c r="I9" s="21">
        <v>807.5</v>
      </c>
      <c r="J9" s="21">
        <v>161.5</v>
      </c>
      <c r="K9" s="21">
        <v>100</v>
      </c>
      <c r="M9" s="21"/>
    </row>
    <row r="10" spans="1:13" x14ac:dyDescent="0.25">
      <c r="C10" s="18"/>
      <c r="D10" s="21"/>
      <c r="E10" t="s">
        <v>124</v>
      </c>
      <c r="F10">
        <v>9.5</v>
      </c>
      <c r="G10" s="17">
        <v>46065</v>
      </c>
      <c r="I10" s="21">
        <v>807.5</v>
      </c>
      <c r="J10" s="21">
        <v>161.5</v>
      </c>
      <c r="K10" s="21">
        <v>100</v>
      </c>
      <c r="M10" s="21"/>
    </row>
    <row r="11" spans="1:13" x14ac:dyDescent="0.25">
      <c r="C11" s="18"/>
      <c r="D11" s="21"/>
      <c r="E11" t="s">
        <v>486</v>
      </c>
      <c r="F11">
        <v>9.5</v>
      </c>
      <c r="G11" s="17">
        <v>46065</v>
      </c>
      <c r="I11" s="21">
        <v>807.5</v>
      </c>
      <c r="J11" s="21">
        <v>161.5</v>
      </c>
      <c r="K11" s="21">
        <v>100</v>
      </c>
      <c r="M11" s="21"/>
    </row>
    <row r="12" spans="1:13" x14ac:dyDescent="0.25">
      <c r="C12" s="18"/>
      <c r="E12" t="s">
        <v>14</v>
      </c>
      <c r="F12">
        <v>9.5</v>
      </c>
      <c r="G12" s="17">
        <v>46066</v>
      </c>
      <c r="I12" s="21">
        <v>807.5</v>
      </c>
      <c r="J12" s="21">
        <v>161.5</v>
      </c>
      <c r="K12" s="21">
        <v>100</v>
      </c>
      <c r="M12" s="21"/>
    </row>
    <row r="13" spans="1:13" x14ac:dyDescent="0.25">
      <c r="C13" s="18"/>
      <c r="E13" t="s">
        <v>37</v>
      </c>
      <c r="F13">
        <v>9.5</v>
      </c>
      <c r="G13" s="17">
        <v>46066</v>
      </c>
      <c r="I13" s="21">
        <v>807.5</v>
      </c>
      <c r="J13" s="21">
        <v>161.5</v>
      </c>
      <c r="K13" s="21">
        <v>100</v>
      </c>
      <c r="M13" s="21">
        <v>0</v>
      </c>
    </row>
    <row r="14" spans="1:13" x14ac:dyDescent="0.25">
      <c r="C14" s="18"/>
      <c r="G14" s="17"/>
      <c r="I14" s="21"/>
      <c r="J14" s="21"/>
      <c r="K14" s="21"/>
      <c r="M14" s="21"/>
    </row>
    <row r="15" spans="1:13" x14ac:dyDescent="0.25">
      <c r="A15" s="17">
        <v>46087</v>
      </c>
      <c r="B15" t="s">
        <v>611</v>
      </c>
      <c r="C15" s="18">
        <v>1932</v>
      </c>
      <c r="G15" s="17"/>
      <c r="I15" s="21" t="s">
        <v>56</v>
      </c>
      <c r="J15" s="21" t="s">
        <v>56</v>
      </c>
      <c r="K15" s="21" t="s">
        <v>56</v>
      </c>
      <c r="L15" s="21" t="s">
        <v>56</v>
      </c>
      <c r="M15" s="21"/>
    </row>
    <row r="16" spans="1:13" x14ac:dyDescent="0.25">
      <c r="C16" s="18"/>
      <c r="G16" s="17"/>
      <c r="I16" s="21"/>
      <c r="J16" s="21"/>
      <c r="K16" s="21"/>
      <c r="M16" s="21"/>
    </row>
    <row r="17" spans="1:13" x14ac:dyDescent="0.25">
      <c r="A17" s="17">
        <v>46091</v>
      </c>
      <c r="B17" t="s">
        <v>178</v>
      </c>
      <c r="C17" s="18">
        <v>9925</v>
      </c>
      <c r="D17" s="21">
        <v>1832</v>
      </c>
      <c r="E17" t="s">
        <v>18</v>
      </c>
      <c r="F17">
        <v>8</v>
      </c>
      <c r="G17" s="17">
        <v>46081</v>
      </c>
      <c r="I17" s="21">
        <v>680</v>
      </c>
      <c r="J17" s="21">
        <v>136</v>
      </c>
      <c r="K17" s="21">
        <v>100</v>
      </c>
      <c r="M17" s="21"/>
    </row>
    <row r="18" spans="1:13" x14ac:dyDescent="0.25">
      <c r="C18" s="18"/>
      <c r="D18" s="21"/>
      <c r="E18" t="s">
        <v>37</v>
      </c>
      <c r="F18">
        <v>8</v>
      </c>
      <c r="G18" s="17">
        <v>46081</v>
      </c>
      <c r="I18" s="21">
        <v>680</v>
      </c>
      <c r="J18" s="21">
        <v>136</v>
      </c>
      <c r="K18" s="21">
        <v>100</v>
      </c>
      <c r="M18" s="21"/>
    </row>
    <row r="19" spans="1:13" x14ac:dyDescent="0.25">
      <c r="C19" s="18"/>
      <c r="D19" s="21">
        <v>1832</v>
      </c>
      <c r="E19" t="s">
        <v>19</v>
      </c>
      <c r="F19">
        <v>8</v>
      </c>
      <c r="G19" s="17">
        <v>46085</v>
      </c>
      <c r="I19" s="21">
        <v>680</v>
      </c>
      <c r="J19" s="21">
        <v>136</v>
      </c>
      <c r="K19" s="21">
        <v>100</v>
      </c>
      <c r="M19" s="21"/>
    </row>
    <row r="20" spans="1:13" x14ac:dyDescent="0.25">
      <c r="C20" s="18"/>
      <c r="D20" s="21"/>
      <c r="E20" t="s">
        <v>30</v>
      </c>
      <c r="F20">
        <v>8</v>
      </c>
      <c r="G20" s="17">
        <v>46085</v>
      </c>
      <c r="I20" s="21">
        <v>680</v>
      </c>
      <c r="J20" s="21">
        <v>136</v>
      </c>
      <c r="K20" s="21">
        <v>100</v>
      </c>
    </row>
    <row r="21" spans="1:13" x14ac:dyDescent="0.25">
      <c r="C21" s="18"/>
      <c r="D21" s="21">
        <v>916</v>
      </c>
      <c r="E21" t="s">
        <v>612</v>
      </c>
      <c r="F21">
        <v>8</v>
      </c>
      <c r="G21" s="17">
        <v>46086</v>
      </c>
      <c r="I21" s="21">
        <v>680</v>
      </c>
      <c r="J21" s="21">
        <v>136</v>
      </c>
      <c r="K21" s="21">
        <v>100</v>
      </c>
    </row>
    <row r="22" spans="1:13" x14ac:dyDescent="0.25">
      <c r="C22" s="18"/>
      <c r="D22" s="21">
        <v>4225</v>
      </c>
      <c r="E22" t="s">
        <v>19</v>
      </c>
      <c r="F22">
        <v>9</v>
      </c>
      <c r="G22" s="17">
        <v>46090</v>
      </c>
      <c r="I22" s="21">
        <v>765</v>
      </c>
      <c r="J22" s="21">
        <v>153</v>
      </c>
      <c r="K22" s="21">
        <v>100</v>
      </c>
    </row>
    <row r="23" spans="1:13" x14ac:dyDescent="0.25">
      <c r="C23" s="18"/>
      <c r="D23" s="21"/>
      <c r="E23" t="s">
        <v>14</v>
      </c>
      <c r="F23">
        <v>9.5</v>
      </c>
      <c r="G23" s="17">
        <v>46090</v>
      </c>
      <c r="I23" s="21">
        <v>807.5</v>
      </c>
      <c r="J23" s="21">
        <v>161.5</v>
      </c>
      <c r="K23" s="21">
        <v>100</v>
      </c>
    </row>
    <row r="24" spans="1:13" x14ac:dyDescent="0.25">
      <c r="C24" s="18"/>
      <c r="D24" s="21"/>
      <c r="E24" t="s">
        <v>58</v>
      </c>
      <c r="F24">
        <v>9.5</v>
      </c>
      <c r="G24" s="17">
        <v>46090</v>
      </c>
      <c r="I24" s="21">
        <v>807.5</v>
      </c>
      <c r="J24" s="21">
        <v>161.5</v>
      </c>
      <c r="K24" s="21">
        <v>100</v>
      </c>
    </row>
    <row r="25" spans="1:13" x14ac:dyDescent="0.25">
      <c r="D25" s="21"/>
      <c r="E25" t="s">
        <v>30</v>
      </c>
      <c r="F25">
        <v>9.5</v>
      </c>
      <c r="G25" s="17">
        <v>46091</v>
      </c>
      <c r="I25" s="21">
        <v>807.5</v>
      </c>
      <c r="J25" s="21">
        <v>161.5</v>
      </c>
      <c r="K25" s="21">
        <v>100</v>
      </c>
      <c r="M25" s="21">
        <v>1120</v>
      </c>
    </row>
    <row r="26" spans="1:13" x14ac:dyDescent="0.25">
      <c r="D26" s="21"/>
      <c r="G26" s="17"/>
      <c r="I26" s="21" t="s">
        <v>56</v>
      </c>
      <c r="J26" s="21" t="s">
        <v>56</v>
      </c>
      <c r="K26" s="21" t="s">
        <v>56</v>
      </c>
      <c r="L26" s="21" t="s">
        <v>56</v>
      </c>
    </row>
    <row r="27" spans="1:13" x14ac:dyDescent="0.25">
      <c r="B27" t="s">
        <v>48</v>
      </c>
      <c r="C27" s="21">
        <v>814</v>
      </c>
      <c r="D27" s="21">
        <v>814</v>
      </c>
      <c r="E27" t="s">
        <v>322</v>
      </c>
      <c r="F27">
        <v>7</v>
      </c>
      <c r="G27" s="17">
        <v>46079</v>
      </c>
      <c r="I27" s="21">
        <v>595</v>
      </c>
      <c r="J27" s="21">
        <v>119</v>
      </c>
      <c r="K27" s="21">
        <v>100</v>
      </c>
    </row>
    <row r="28" spans="1:13" x14ac:dyDescent="0.25">
      <c r="C28" s="21"/>
      <c r="D28" s="21"/>
      <c r="G28" s="17"/>
      <c r="I28" s="21"/>
      <c r="J28" s="21"/>
      <c r="K28" s="21"/>
    </row>
    <row r="29" spans="1:13" x14ac:dyDescent="0.25">
      <c r="A29" s="17">
        <v>46104</v>
      </c>
      <c r="B29" t="s">
        <v>613</v>
      </c>
      <c r="C29" s="21"/>
      <c r="D29" s="21">
        <v>916</v>
      </c>
      <c r="E29" t="s">
        <v>158</v>
      </c>
      <c r="F29">
        <v>8</v>
      </c>
      <c r="G29" s="17">
        <v>46102</v>
      </c>
      <c r="I29" s="21">
        <v>680</v>
      </c>
      <c r="J29" s="21">
        <v>136</v>
      </c>
      <c r="K29" s="21">
        <v>100</v>
      </c>
    </row>
    <row r="30" spans="1:13" x14ac:dyDescent="0.25">
      <c r="C30" s="21"/>
      <c r="D30" s="21"/>
      <c r="G30" s="17"/>
      <c r="I30" s="21"/>
      <c r="J30" s="21"/>
      <c r="K30" s="21"/>
    </row>
    <row r="31" spans="1:13" x14ac:dyDescent="0.25">
      <c r="A31" s="17">
        <v>46104</v>
      </c>
      <c r="B31" t="s">
        <v>76</v>
      </c>
      <c r="C31" s="21"/>
      <c r="D31" s="21">
        <v>916</v>
      </c>
      <c r="E31" t="s">
        <v>14</v>
      </c>
      <c r="F31">
        <v>4</v>
      </c>
      <c r="G31" s="17">
        <v>46096</v>
      </c>
      <c r="I31" s="21">
        <v>340</v>
      </c>
      <c r="J31" s="21">
        <v>68</v>
      </c>
      <c r="K31" s="21">
        <v>100</v>
      </c>
    </row>
    <row r="32" spans="1:13" x14ac:dyDescent="0.25">
      <c r="C32" s="21"/>
      <c r="D32" s="21"/>
      <c r="E32" t="s">
        <v>523</v>
      </c>
      <c r="F32">
        <v>4</v>
      </c>
      <c r="G32" s="17">
        <v>46096</v>
      </c>
      <c r="I32" s="21">
        <v>340</v>
      </c>
      <c r="J32" s="21">
        <v>68</v>
      </c>
      <c r="K32" s="21">
        <v>100</v>
      </c>
    </row>
    <row r="33" spans="1:13" x14ac:dyDescent="0.25">
      <c r="C33" s="21"/>
      <c r="D33" s="21"/>
      <c r="G33" s="17"/>
      <c r="I33" s="21"/>
      <c r="J33" s="21"/>
      <c r="K33" s="21"/>
    </row>
    <row r="34" spans="1:13" x14ac:dyDescent="0.25">
      <c r="A34" s="17">
        <v>46104</v>
      </c>
      <c r="B34" t="s">
        <v>178</v>
      </c>
      <c r="C34" s="21">
        <v>5141</v>
      </c>
      <c r="D34" s="21">
        <v>-153</v>
      </c>
      <c r="E34" t="s">
        <v>7</v>
      </c>
      <c r="F34">
        <v>9.5</v>
      </c>
      <c r="G34" s="17">
        <v>46099</v>
      </c>
      <c r="I34" s="21">
        <v>807.5</v>
      </c>
      <c r="J34" s="21">
        <v>161.5</v>
      </c>
      <c r="K34" s="21">
        <v>100</v>
      </c>
    </row>
    <row r="35" spans="1:13" x14ac:dyDescent="0.25">
      <c r="C35" s="21"/>
      <c r="E35" t="s">
        <v>30</v>
      </c>
      <c r="F35">
        <v>9.5</v>
      </c>
      <c r="G35" s="17">
        <v>46100</v>
      </c>
      <c r="I35" s="21">
        <v>807.5</v>
      </c>
      <c r="J35" s="21">
        <v>161.5</v>
      </c>
      <c r="K35" s="21">
        <v>100</v>
      </c>
    </row>
    <row r="36" spans="1:13" x14ac:dyDescent="0.25">
      <c r="C36" s="21"/>
      <c r="E36" t="s">
        <v>291</v>
      </c>
      <c r="F36">
        <v>9.5</v>
      </c>
      <c r="G36" s="17">
        <v>46097</v>
      </c>
      <c r="I36" s="21">
        <v>807.5</v>
      </c>
      <c r="J36" s="21">
        <v>161.5</v>
      </c>
      <c r="K36" s="21">
        <v>100</v>
      </c>
    </row>
    <row r="37" spans="1:13" x14ac:dyDescent="0.25">
      <c r="C37" s="21"/>
      <c r="E37" t="s">
        <v>93</v>
      </c>
      <c r="F37">
        <v>9.5</v>
      </c>
      <c r="G37" s="17">
        <v>46097</v>
      </c>
      <c r="I37" s="21">
        <v>807.5</v>
      </c>
      <c r="J37" s="21">
        <v>161.5</v>
      </c>
      <c r="K37" s="21">
        <v>100</v>
      </c>
    </row>
    <row r="38" spans="1:13" x14ac:dyDescent="0.25">
      <c r="C38" s="21"/>
      <c r="E38" t="s">
        <v>91</v>
      </c>
      <c r="F38">
        <v>9.5</v>
      </c>
      <c r="G38" s="17">
        <v>46098</v>
      </c>
      <c r="I38" s="21">
        <v>807.5</v>
      </c>
      <c r="J38" s="21">
        <v>161.5</v>
      </c>
      <c r="K38" s="21">
        <v>100</v>
      </c>
    </row>
    <row r="39" spans="1:13" x14ac:dyDescent="0.25">
      <c r="A39" s="17">
        <v>46136</v>
      </c>
      <c r="B39" t="s">
        <v>178</v>
      </c>
      <c r="C39" s="21">
        <v>153</v>
      </c>
      <c r="E39" t="s">
        <v>7</v>
      </c>
      <c r="F39">
        <v>9.5</v>
      </c>
      <c r="G39" s="17">
        <v>46098</v>
      </c>
      <c r="I39" s="21">
        <v>807.5</v>
      </c>
      <c r="J39" s="21">
        <v>161.5</v>
      </c>
      <c r="K39" s="21">
        <v>100</v>
      </c>
      <c r="M39" s="21">
        <v>0</v>
      </c>
    </row>
    <row r="40" spans="1:13" x14ac:dyDescent="0.25">
      <c r="C40" s="21"/>
      <c r="I40" s="21" t="s">
        <v>56</v>
      </c>
      <c r="J40" s="21" t="s">
        <v>56</v>
      </c>
      <c r="K40" s="21" t="s">
        <v>56</v>
      </c>
      <c r="M40" s="21" t="s">
        <v>56</v>
      </c>
    </row>
    <row r="41" spans="1:13" x14ac:dyDescent="0.25">
      <c r="A41" s="17">
        <v>46114</v>
      </c>
      <c r="B41" t="s">
        <v>614</v>
      </c>
      <c r="C41" s="21"/>
      <c r="D41" s="21">
        <v>916</v>
      </c>
      <c r="E41" t="s">
        <v>37</v>
      </c>
      <c r="F41">
        <v>8</v>
      </c>
      <c r="G41" s="17">
        <v>46112</v>
      </c>
      <c r="I41" s="21">
        <v>680</v>
      </c>
      <c r="J41" s="21">
        <v>136</v>
      </c>
      <c r="K41" s="21">
        <v>100</v>
      </c>
      <c r="M41" t="s">
        <v>56</v>
      </c>
    </row>
    <row r="42" spans="1:13" x14ac:dyDescent="0.25">
      <c r="C42" s="21"/>
    </row>
    <row r="43" spans="1:13" x14ac:dyDescent="0.25">
      <c r="A43" s="17">
        <v>46119</v>
      </c>
      <c r="B43" t="s">
        <v>48</v>
      </c>
      <c r="C43" s="21"/>
      <c r="D43" s="21">
        <v>508</v>
      </c>
      <c r="E43" t="s">
        <v>158</v>
      </c>
      <c r="F43">
        <v>4</v>
      </c>
      <c r="G43" s="17">
        <v>46108</v>
      </c>
      <c r="I43" s="21">
        <v>340</v>
      </c>
      <c r="J43" s="21">
        <v>68</v>
      </c>
      <c r="K43" s="21">
        <v>100</v>
      </c>
    </row>
    <row r="44" spans="1:13" x14ac:dyDescent="0.25">
      <c r="A44" s="17"/>
      <c r="C44" s="21"/>
      <c r="D44" s="21"/>
    </row>
    <row r="45" spans="1:13" x14ac:dyDescent="0.25">
      <c r="A45" s="17">
        <v>46134</v>
      </c>
      <c r="B45" t="s">
        <v>615</v>
      </c>
      <c r="C45" s="21"/>
      <c r="D45" s="21">
        <v>3868</v>
      </c>
      <c r="E45" t="s">
        <v>93</v>
      </c>
      <c r="F45">
        <v>9</v>
      </c>
      <c r="G45" s="17">
        <v>46121</v>
      </c>
      <c r="I45" s="21">
        <v>765</v>
      </c>
      <c r="J45" s="21">
        <v>153</v>
      </c>
      <c r="K45" s="21">
        <v>100</v>
      </c>
      <c r="M45" t="s">
        <v>616</v>
      </c>
    </row>
    <row r="46" spans="1:13" x14ac:dyDescent="0.25">
      <c r="A46" s="17"/>
      <c r="C46" s="21"/>
      <c r="D46" s="21"/>
      <c r="E46" t="s">
        <v>213</v>
      </c>
      <c r="F46">
        <v>9</v>
      </c>
      <c r="G46" s="17">
        <v>46121</v>
      </c>
      <c r="I46" s="21">
        <v>765</v>
      </c>
      <c r="J46" s="21">
        <v>153</v>
      </c>
      <c r="K46" s="21">
        <v>100</v>
      </c>
    </row>
    <row r="47" spans="1:13" x14ac:dyDescent="0.25">
      <c r="A47" s="17"/>
      <c r="C47" s="21"/>
      <c r="D47" s="21"/>
      <c r="E47" t="s">
        <v>124</v>
      </c>
      <c r="F47">
        <v>8</v>
      </c>
      <c r="G47" s="17">
        <v>46122</v>
      </c>
      <c r="I47" s="21">
        <v>680</v>
      </c>
      <c r="J47" s="21">
        <v>136</v>
      </c>
      <c r="K47" s="21">
        <v>100</v>
      </c>
    </row>
    <row r="48" spans="1:13" x14ac:dyDescent="0.25">
      <c r="A48" s="17"/>
      <c r="C48" s="21"/>
      <c r="D48" s="21"/>
      <c r="E48" t="s">
        <v>213</v>
      </c>
      <c r="F48">
        <v>8</v>
      </c>
      <c r="G48" s="17">
        <v>46122</v>
      </c>
      <c r="I48" s="21">
        <v>680</v>
      </c>
      <c r="J48" s="21">
        <v>136</v>
      </c>
      <c r="K48" s="21">
        <v>100</v>
      </c>
      <c r="M48" s="21">
        <v>5292</v>
      </c>
    </row>
    <row r="49" spans="1:13" x14ac:dyDescent="0.25">
      <c r="A49" s="17"/>
      <c r="C49" s="21"/>
      <c r="D49" s="21"/>
      <c r="G49" s="17"/>
      <c r="I49" s="21" t="s">
        <v>56</v>
      </c>
      <c r="J49" s="21" t="s">
        <v>56</v>
      </c>
      <c r="K49" s="21" t="s">
        <v>56</v>
      </c>
      <c r="M49" s="21" t="s">
        <v>56</v>
      </c>
    </row>
    <row r="50" spans="1:13" x14ac:dyDescent="0.25">
      <c r="A50" s="17"/>
      <c r="C50" s="21"/>
      <c r="D50" s="21">
        <v>6414</v>
      </c>
      <c r="E50" t="s">
        <v>458</v>
      </c>
      <c r="F50">
        <v>10</v>
      </c>
      <c r="G50" s="17">
        <v>46127</v>
      </c>
      <c r="I50" s="21">
        <v>850</v>
      </c>
      <c r="J50" s="21">
        <v>170</v>
      </c>
      <c r="K50" s="21">
        <v>100</v>
      </c>
    </row>
    <row r="51" spans="1:13" x14ac:dyDescent="0.25">
      <c r="A51" s="17"/>
      <c r="C51" s="21"/>
      <c r="D51" s="21"/>
      <c r="E51" t="s">
        <v>617</v>
      </c>
      <c r="F51">
        <v>10</v>
      </c>
      <c r="G51" s="17">
        <v>46127</v>
      </c>
      <c r="I51" s="21">
        <v>850</v>
      </c>
      <c r="J51" s="21">
        <v>170</v>
      </c>
      <c r="K51" s="21">
        <v>100</v>
      </c>
    </row>
    <row r="52" spans="1:13" x14ac:dyDescent="0.25">
      <c r="A52" s="17"/>
      <c r="C52" s="21"/>
      <c r="D52" s="21"/>
      <c r="E52" t="s">
        <v>475</v>
      </c>
      <c r="F52">
        <v>9.5</v>
      </c>
      <c r="G52" s="17">
        <v>46128</v>
      </c>
      <c r="I52" s="21">
        <v>807.5</v>
      </c>
      <c r="J52" s="21">
        <v>161.5</v>
      </c>
      <c r="K52" s="21">
        <v>100</v>
      </c>
    </row>
    <row r="53" spans="1:13" x14ac:dyDescent="0.25">
      <c r="A53" s="17"/>
      <c r="C53" s="21"/>
      <c r="D53" s="21"/>
      <c r="E53" t="s">
        <v>523</v>
      </c>
      <c r="F53">
        <v>9.5</v>
      </c>
      <c r="G53" s="17">
        <v>46128</v>
      </c>
      <c r="I53" s="21">
        <v>807.5</v>
      </c>
      <c r="J53" s="21">
        <v>161.5</v>
      </c>
      <c r="K53" s="21">
        <v>100</v>
      </c>
    </row>
    <row r="54" spans="1:13" x14ac:dyDescent="0.25">
      <c r="A54" s="17"/>
      <c r="C54" s="21"/>
      <c r="D54" s="21"/>
      <c r="E54" t="s">
        <v>89</v>
      </c>
      <c r="F54">
        <v>9</v>
      </c>
      <c r="G54" s="17">
        <v>46129</v>
      </c>
      <c r="I54" s="21">
        <v>765</v>
      </c>
      <c r="J54" s="21">
        <v>153</v>
      </c>
      <c r="K54" s="21">
        <v>100</v>
      </c>
    </row>
    <row r="55" spans="1:13" x14ac:dyDescent="0.25">
      <c r="A55" s="17">
        <v>46136</v>
      </c>
      <c r="B55" t="s">
        <v>615</v>
      </c>
      <c r="C55" s="21">
        <v>1122</v>
      </c>
      <c r="D55" s="21"/>
      <c r="E55" t="s">
        <v>486</v>
      </c>
      <c r="F55">
        <v>9</v>
      </c>
      <c r="G55" s="17">
        <v>46129</v>
      </c>
      <c r="I55" s="21">
        <v>765</v>
      </c>
      <c r="J55" s="21">
        <v>153</v>
      </c>
      <c r="K55" s="21">
        <v>100</v>
      </c>
      <c r="M55" s="21">
        <v>0</v>
      </c>
    </row>
    <row r="56" spans="1:13" x14ac:dyDescent="0.25">
      <c r="A56" s="17"/>
      <c r="C56" s="21"/>
      <c r="D56" s="21"/>
      <c r="G56" s="17"/>
      <c r="I56" s="21" t="s">
        <v>56</v>
      </c>
      <c r="J56" s="21" t="s">
        <v>56</v>
      </c>
      <c r="K56" s="21" t="s">
        <v>56</v>
      </c>
      <c r="M56" s="34" t="s">
        <v>56</v>
      </c>
    </row>
    <row r="57" spans="1:13" x14ac:dyDescent="0.25">
      <c r="A57" s="17">
        <v>46136</v>
      </c>
      <c r="B57" t="s">
        <v>618</v>
      </c>
      <c r="C57" s="21">
        <v>2136</v>
      </c>
      <c r="D57" s="21">
        <v>2136</v>
      </c>
      <c r="E57" t="s">
        <v>93</v>
      </c>
      <c r="F57">
        <v>4</v>
      </c>
      <c r="G57" s="17">
        <v>46130</v>
      </c>
      <c r="I57" s="21">
        <v>340</v>
      </c>
      <c r="J57" s="21">
        <v>68</v>
      </c>
      <c r="K57" s="21">
        <v>100</v>
      </c>
    </row>
    <row r="58" spans="1:13" x14ac:dyDescent="0.25">
      <c r="A58" s="17"/>
      <c r="E58" t="s">
        <v>8</v>
      </c>
      <c r="F58">
        <v>10</v>
      </c>
      <c r="G58" s="17">
        <v>46130</v>
      </c>
      <c r="I58" s="21">
        <v>850</v>
      </c>
      <c r="J58" s="21">
        <v>170</v>
      </c>
      <c r="K58" s="21">
        <v>100</v>
      </c>
    </row>
    <row r="59" spans="1:13" x14ac:dyDescent="0.25">
      <c r="A59" s="17"/>
      <c r="E59" t="s">
        <v>619</v>
      </c>
      <c r="F59">
        <v>4</v>
      </c>
      <c r="G59" s="17">
        <v>46130</v>
      </c>
      <c r="I59" s="21">
        <v>340</v>
      </c>
      <c r="J59" s="21">
        <v>340</v>
      </c>
      <c r="K59" s="21">
        <v>100</v>
      </c>
      <c r="M59" s="21" t="s">
        <v>56</v>
      </c>
    </row>
    <row r="60" spans="1:13" x14ac:dyDescent="0.25">
      <c r="A60" s="17"/>
      <c r="G60" s="17"/>
    </row>
    <row r="61" spans="1:13" x14ac:dyDescent="0.25">
      <c r="A61" s="17"/>
      <c r="B61" t="s">
        <v>620</v>
      </c>
      <c r="D61" s="21">
        <v>508</v>
      </c>
      <c r="E61" t="s">
        <v>14</v>
      </c>
      <c r="F61">
        <v>4</v>
      </c>
      <c r="G61" s="17">
        <v>46850</v>
      </c>
      <c r="I61" s="21">
        <v>340</v>
      </c>
      <c r="J61" s="21">
        <v>68</v>
      </c>
      <c r="K61" s="21">
        <v>100</v>
      </c>
    </row>
    <row r="62" spans="1:13" x14ac:dyDescent="0.25">
      <c r="A62" s="17"/>
      <c r="D62" s="21"/>
      <c r="G62" s="17"/>
    </row>
    <row r="63" spans="1:13" x14ac:dyDescent="0.25">
      <c r="A63" s="17">
        <v>46137</v>
      </c>
      <c r="B63" t="s">
        <v>621</v>
      </c>
      <c r="D63" s="21">
        <v>1524</v>
      </c>
      <c r="E63" t="s">
        <v>8</v>
      </c>
      <c r="F63">
        <v>4</v>
      </c>
      <c r="G63" s="17">
        <v>46137</v>
      </c>
      <c r="I63" s="21">
        <v>340</v>
      </c>
      <c r="J63" s="21">
        <v>68</v>
      </c>
      <c r="K63" s="21">
        <v>100</v>
      </c>
    </row>
    <row r="64" spans="1:13" x14ac:dyDescent="0.25">
      <c r="A64" s="17"/>
      <c r="D64" s="21"/>
      <c r="E64" t="s">
        <v>124</v>
      </c>
      <c r="F64">
        <v>4</v>
      </c>
      <c r="G64" s="17">
        <v>46137</v>
      </c>
      <c r="I64" s="21">
        <v>340</v>
      </c>
      <c r="J64" s="21">
        <v>68</v>
      </c>
      <c r="K64" s="21">
        <v>100</v>
      </c>
    </row>
    <row r="65" spans="1:13" x14ac:dyDescent="0.25">
      <c r="A65" s="17"/>
      <c r="D65" s="21"/>
      <c r="E65" t="s">
        <v>603</v>
      </c>
      <c r="F65">
        <v>4</v>
      </c>
      <c r="G65" s="17">
        <v>46137</v>
      </c>
      <c r="I65" s="21">
        <v>340</v>
      </c>
      <c r="J65" s="21">
        <v>68</v>
      </c>
      <c r="K65" s="21">
        <v>100</v>
      </c>
    </row>
    <row r="66" spans="1:13" x14ac:dyDescent="0.25">
      <c r="A66" s="17"/>
      <c r="D66" s="21"/>
      <c r="G66" s="17"/>
    </row>
    <row r="67" spans="1:13" x14ac:dyDescent="0.25">
      <c r="A67" s="17">
        <v>46143</v>
      </c>
      <c r="B67" t="s">
        <v>131</v>
      </c>
      <c r="C67" s="21">
        <v>11604</v>
      </c>
      <c r="D67" s="21">
        <v>1016</v>
      </c>
      <c r="E67" t="s">
        <v>14</v>
      </c>
      <c r="F67">
        <v>4</v>
      </c>
      <c r="G67" s="17">
        <v>46143</v>
      </c>
      <c r="I67" s="21">
        <v>340</v>
      </c>
      <c r="J67" s="21">
        <v>68</v>
      </c>
      <c r="K67" s="21">
        <v>100</v>
      </c>
    </row>
    <row r="68" spans="1:13" x14ac:dyDescent="0.25">
      <c r="A68" s="17"/>
      <c r="C68" s="21"/>
      <c r="D68" s="21"/>
      <c r="E68" t="s">
        <v>458</v>
      </c>
      <c r="F68">
        <v>4</v>
      </c>
      <c r="G68" s="17">
        <v>46143</v>
      </c>
      <c r="I68" s="21">
        <v>340</v>
      </c>
      <c r="J68" s="21">
        <v>68</v>
      </c>
      <c r="K68" s="21">
        <v>100</v>
      </c>
      <c r="M68" s="21">
        <v>10588</v>
      </c>
    </row>
    <row r="69" spans="1:13" x14ac:dyDescent="0.25">
      <c r="A69" s="17"/>
      <c r="C69" s="21"/>
      <c r="D69" s="21"/>
      <c r="G69" s="17"/>
    </row>
    <row r="70" spans="1:13" x14ac:dyDescent="0.25">
      <c r="A70" s="17"/>
      <c r="C70" s="21"/>
      <c r="D70" s="21">
        <v>10792</v>
      </c>
      <c r="E70" t="s">
        <v>19</v>
      </c>
      <c r="F70">
        <v>11</v>
      </c>
      <c r="G70" s="17">
        <v>46146</v>
      </c>
      <c r="I70" s="21">
        <v>935</v>
      </c>
      <c r="J70" s="21">
        <v>187</v>
      </c>
      <c r="K70" s="21">
        <v>100</v>
      </c>
    </row>
    <row r="71" spans="1:13" x14ac:dyDescent="0.25">
      <c r="A71" s="17"/>
      <c r="C71" s="21"/>
      <c r="D71" s="21"/>
      <c r="E71" t="s">
        <v>124</v>
      </c>
      <c r="F71">
        <v>11</v>
      </c>
      <c r="G71" s="17">
        <v>46146</v>
      </c>
      <c r="I71" s="21">
        <v>935</v>
      </c>
      <c r="J71" s="21">
        <v>187</v>
      </c>
      <c r="K71" s="21">
        <v>100</v>
      </c>
    </row>
    <row r="72" spans="1:13" x14ac:dyDescent="0.25">
      <c r="A72" s="17"/>
      <c r="C72" s="21"/>
      <c r="D72" s="21"/>
      <c r="E72" t="s">
        <v>30</v>
      </c>
      <c r="F72">
        <v>9</v>
      </c>
      <c r="G72" s="17">
        <v>46147</v>
      </c>
      <c r="I72" s="21">
        <v>765</v>
      </c>
      <c r="J72" s="21">
        <v>153</v>
      </c>
      <c r="K72" s="21">
        <v>100</v>
      </c>
    </row>
    <row r="73" spans="1:13" x14ac:dyDescent="0.25">
      <c r="A73" s="17"/>
      <c r="C73" s="21"/>
      <c r="D73" s="21"/>
      <c r="E73" t="s">
        <v>603</v>
      </c>
      <c r="F73">
        <v>9</v>
      </c>
      <c r="G73" s="17">
        <v>46147</v>
      </c>
      <c r="I73" s="21">
        <v>765</v>
      </c>
      <c r="J73" s="21">
        <v>153</v>
      </c>
      <c r="K73" s="21">
        <v>100</v>
      </c>
    </row>
    <row r="74" spans="1:13" x14ac:dyDescent="0.25">
      <c r="A74" s="17"/>
      <c r="C74" s="21"/>
      <c r="D74" s="21"/>
      <c r="E74" t="s">
        <v>89</v>
      </c>
      <c r="F74">
        <v>10</v>
      </c>
      <c r="G74" s="17">
        <v>46148</v>
      </c>
      <c r="I74" s="21">
        <v>850</v>
      </c>
      <c r="J74" s="21">
        <v>170</v>
      </c>
      <c r="K74" s="21">
        <v>100</v>
      </c>
    </row>
    <row r="75" spans="1:13" x14ac:dyDescent="0.25">
      <c r="A75" s="17"/>
      <c r="C75" s="21"/>
      <c r="D75" s="21"/>
      <c r="E75" t="s">
        <v>158</v>
      </c>
      <c r="F75">
        <v>10</v>
      </c>
      <c r="G75" s="17">
        <v>46148</v>
      </c>
      <c r="I75" s="21">
        <v>850</v>
      </c>
      <c r="J75" s="21">
        <v>170</v>
      </c>
      <c r="K75" s="21">
        <v>100</v>
      </c>
    </row>
    <row r="76" spans="1:13" x14ac:dyDescent="0.25">
      <c r="A76" s="17"/>
      <c r="C76" s="21"/>
      <c r="D76" s="21"/>
      <c r="E76" t="s">
        <v>30</v>
      </c>
      <c r="F76">
        <v>9.5</v>
      </c>
      <c r="G76" s="17">
        <v>46149</v>
      </c>
      <c r="I76" s="21">
        <v>807.5</v>
      </c>
      <c r="J76" s="21">
        <v>161.5</v>
      </c>
      <c r="K76" s="21">
        <v>100</v>
      </c>
    </row>
    <row r="77" spans="1:13" x14ac:dyDescent="0.25">
      <c r="A77" s="17"/>
      <c r="C77" s="21"/>
      <c r="D77" s="21"/>
      <c r="E77" t="s">
        <v>458</v>
      </c>
      <c r="F77">
        <v>9.5</v>
      </c>
      <c r="G77" s="17">
        <v>46149</v>
      </c>
      <c r="I77" s="21">
        <v>807.5</v>
      </c>
      <c r="J77" s="21">
        <v>161.5</v>
      </c>
      <c r="K77" s="21">
        <v>100</v>
      </c>
    </row>
    <row r="78" spans="1:13" x14ac:dyDescent="0.25">
      <c r="A78" s="17"/>
      <c r="C78" s="21"/>
      <c r="D78" s="21"/>
      <c r="E78" t="s">
        <v>14</v>
      </c>
      <c r="F78">
        <v>8.5</v>
      </c>
      <c r="G78" s="17">
        <v>46150</v>
      </c>
      <c r="I78" s="21">
        <v>722.5</v>
      </c>
      <c r="J78" s="21">
        <v>144.5</v>
      </c>
      <c r="K78" s="21">
        <v>100</v>
      </c>
    </row>
    <row r="79" spans="1:13" x14ac:dyDescent="0.25">
      <c r="A79" s="17"/>
      <c r="C79" s="21">
        <v>17684</v>
      </c>
      <c r="D79" s="21"/>
      <c r="E79" t="s">
        <v>458</v>
      </c>
      <c r="F79">
        <v>8.5</v>
      </c>
      <c r="G79" s="17">
        <v>46150</v>
      </c>
      <c r="I79" s="21">
        <v>722.5</v>
      </c>
      <c r="J79" s="21">
        <v>144.5</v>
      </c>
      <c r="K79" s="21">
        <v>100</v>
      </c>
      <c r="M79" s="50">
        <v>17480</v>
      </c>
    </row>
    <row r="80" spans="1:13" x14ac:dyDescent="0.25">
      <c r="A80" s="17"/>
      <c r="C80" s="21"/>
      <c r="D80" s="21"/>
      <c r="G80" s="17"/>
    </row>
    <row r="81" spans="1:15" x14ac:dyDescent="0.25">
      <c r="A81" s="17"/>
      <c r="C81" s="21"/>
      <c r="D81" s="21"/>
      <c r="G81" s="17"/>
    </row>
    <row r="82" spans="1:15" x14ac:dyDescent="0.25">
      <c r="A82" s="17">
        <v>46155</v>
      </c>
      <c r="B82" t="s">
        <v>76</v>
      </c>
      <c r="C82" s="21">
        <v>508</v>
      </c>
      <c r="D82" s="21">
        <v>508</v>
      </c>
      <c r="F82">
        <v>4</v>
      </c>
      <c r="G82" s="17">
        <v>46160</v>
      </c>
      <c r="I82" s="21">
        <v>340</v>
      </c>
      <c r="J82" s="21">
        <v>68</v>
      </c>
      <c r="K82" s="21">
        <v>100</v>
      </c>
    </row>
    <row r="83" spans="1:15" x14ac:dyDescent="0.25">
      <c r="A83" s="17"/>
      <c r="C83" s="21"/>
      <c r="D83" s="21"/>
      <c r="G83" s="17"/>
    </row>
    <row r="84" spans="1:15" x14ac:dyDescent="0.25">
      <c r="A84" s="17"/>
      <c r="C84" s="21"/>
      <c r="D84" s="21"/>
      <c r="G84" s="17"/>
    </row>
    <row r="85" spans="1:15" x14ac:dyDescent="0.25">
      <c r="A85" s="17" t="s">
        <v>622</v>
      </c>
      <c r="B85" t="s">
        <v>131</v>
      </c>
      <c r="C85" s="21"/>
      <c r="D85" s="21">
        <v>10894</v>
      </c>
      <c r="E85" t="s">
        <v>274</v>
      </c>
      <c r="F85">
        <v>11</v>
      </c>
      <c r="G85" s="17">
        <v>46153</v>
      </c>
      <c r="I85" s="21">
        <v>935</v>
      </c>
      <c r="J85" s="21">
        <v>187</v>
      </c>
      <c r="K85" s="21">
        <v>100</v>
      </c>
      <c r="L85" s="21"/>
      <c r="M85" s="21"/>
      <c r="N85" s="21"/>
      <c r="O85" s="21"/>
    </row>
    <row r="86" spans="1:15" x14ac:dyDescent="0.25">
      <c r="A86" s="17"/>
      <c r="C86" s="21"/>
      <c r="D86" s="21"/>
      <c r="E86" t="s">
        <v>486</v>
      </c>
      <c r="F86">
        <v>11</v>
      </c>
      <c r="G86" s="17">
        <v>46153</v>
      </c>
      <c r="I86" s="21">
        <v>935</v>
      </c>
      <c r="J86" s="21">
        <v>187</v>
      </c>
      <c r="K86" s="21">
        <v>100</v>
      </c>
      <c r="L86" s="21"/>
      <c r="M86" s="21"/>
      <c r="N86" s="21"/>
      <c r="O86" s="21"/>
    </row>
    <row r="87" spans="1:15" x14ac:dyDescent="0.25">
      <c r="A87" s="17"/>
      <c r="C87" s="21"/>
      <c r="D87" s="21"/>
      <c r="E87" t="s">
        <v>93</v>
      </c>
      <c r="F87">
        <v>9</v>
      </c>
      <c r="G87" s="17">
        <v>46154</v>
      </c>
      <c r="I87" s="21">
        <v>765</v>
      </c>
      <c r="J87" s="21">
        <v>153</v>
      </c>
      <c r="K87" s="21">
        <v>100</v>
      </c>
      <c r="L87" s="21"/>
      <c r="M87" s="21"/>
      <c r="N87" s="21"/>
      <c r="O87" s="21"/>
    </row>
    <row r="88" spans="1:15" x14ac:dyDescent="0.25">
      <c r="A88" s="17"/>
      <c r="C88" s="21"/>
      <c r="D88" s="21"/>
      <c r="E88" t="s">
        <v>487</v>
      </c>
      <c r="F88">
        <v>9</v>
      </c>
      <c r="G88" s="17">
        <v>46154</v>
      </c>
      <c r="I88" s="21">
        <v>765</v>
      </c>
      <c r="J88" s="21">
        <v>153</v>
      </c>
      <c r="K88" s="21">
        <v>100</v>
      </c>
      <c r="L88" s="21"/>
      <c r="M88" s="21"/>
      <c r="N88" s="21"/>
      <c r="O88" s="21"/>
    </row>
    <row r="89" spans="1:15" x14ac:dyDescent="0.25">
      <c r="A89" s="17"/>
      <c r="C89" s="21"/>
      <c r="D89" s="21"/>
      <c r="E89" t="s">
        <v>93</v>
      </c>
      <c r="F89">
        <v>8.5</v>
      </c>
      <c r="G89" s="17">
        <v>46155</v>
      </c>
      <c r="I89" s="21">
        <v>722.5</v>
      </c>
      <c r="J89" s="21">
        <v>144.5</v>
      </c>
      <c r="K89" s="21">
        <v>100</v>
      </c>
      <c r="L89" s="21"/>
      <c r="M89" s="21"/>
      <c r="N89" s="21"/>
      <c r="O89" s="21"/>
    </row>
    <row r="90" spans="1:15" x14ac:dyDescent="0.25">
      <c r="A90" s="17"/>
      <c r="C90" s="21"/>
      <c r="D90" s="21"/>
      <c r="E90" t="s">
        <v>14</v>
      </c>
      <c r="F90">
        <v>8.5</v>
      </c>
      <c r="G90" s="17">
        <v>46155</v>
      </c>
      <c r="I90" s="21">
        <v>722.5</v>
      </c>
      <c r="J90" s="21">
        <v>144.5</v>
      </c>
      <c r="K90" s="21">
        <v>100</v>
      </c>
      <c r="L90" s="21"/>
      <c r="M90" s="21"/>
      <c r="N90" s="21"/>
      <c r="O90" s="21"/>
    </row>
    <row r="91" spans="1:15" x14ac:dyDescent="0.25">
      <c r="A91" s="17"/>
      <c r="C91" s="21"/>
      <c r="D91" s="21"/>
      <c r="E91" t="s">
        <v>30</v>
      </c>
      <c r="F91">
        <v>10</v>
      </c>
      <c r="G91" s="17">
        <v>46156</v>
      </c>
      <c r="I91" s="21">
        <v>850</v>
      </c>
      <c r="J91" s="21">
        <v>170</v>
      </c>
      <c r="K91" s="21">
        <v>100</v>
      </c>
      <c r="L91" s="21"/>
      <c r="M91" s="21"/>
      <c r="N91" s="21"/>
      <c r="O91" s="21"/>
    </row>
    <row r="92" spans="1:15" x14ac:dyDescent="0.25">
      <c r="A92" s="17"/>
      <c r="C92" s="21"/>
      <c r="D92" s="21"/>
      <c r="E92" t="s">
        <v>7</v>
      </c>
      <c r="F92">
        <v>10</v>
      </c>
      <c r="G92" s="17">
        <v>46156</v>
      </c>
      <c r="I92" s="21">
        <v>850</v>
      </c>
      <c r="J92" s="21">
        <v>170</v>
      </c>
      <c r="K92" s="21">
        <v>100</v>
      </c>
      <c r="L92" s="21"/>
      <c r="M92" s="21"/>
      <c r="N92" s="21"/>
      <c r="O92" s="21"/>
    </row>
    <row r="93" spans="1:15" x14ac:dyDescent="0.25">
      <c r="A93" s="17"/>
      <c r="C93" s="21"/>
      <c r="D93" s="21"/>
      <c r="E93" t="s">
        <v>14</v>
      </c>
      <c r="F93">
        <v>10</v>
      </c>
      <c r="G93" s="17">
        <v>46157</v>
      </c>
      <c r="I93" s="21">
        <v>850</v>
      </c>
      <c r="J93" s="21">
        <v>170</v>
      </c>
      <c r="K93" s="21">
        <v>100</v>
      </c>
      <c r="L93" s="21"/>
      <c r="M93" s="21"/>
      <c r="N93" s="21"/>
      <c r="O93" s="21"/>
    </row>
    <row r="94" spans="1:15" x14ac:dyDescent="0.25">
      <c r="A94" s="17"/>
      <c r="C94" s="21"/>
      <c r="D94" s="21"/>
      <c r="E94" t="s">
        <v>7</v>
      </c>
      <c r="F94">
        <v>10</v>
      </c>
      <c r="G94" s="17">
        <v>46157</v>
      </c>
      <c r="I94" s="21">
        <v>850</v>
      </c>
      <c r="J94" s="21">
        <v>170</v>
      </c>
      <c r="K94" s="21">
        <v>100</v>
      </c>
      <c r="L94" s="21"/>
      <c r="M94" s="21">
        <v>6586</v>
      </c>
      <c r="N94" s="21"/>
      <c r="O94" s="21"/>
    </row>
    <row r="95" spans="1:15" x14ac:dyDescent="0.25">
      <c r="A95" s="17"/>
      <c r="C95" s="21"/>
      <c r="D95" s="21"/>
      <c r="I95" s="21"/>
      <c r="J95" s="21"/>
      <c r="K95" s="21"/>
      <c r="L95" s="21"/>
      <c r="M95" s="21"/>
      <c r="N95" s="21"/>
      <c r="O95" s="21"/>
    </row>
    <row r="96" spans="1:15" x14ac:dyDescent="0.25">
      <c r="A96" s="17"/>
      <c r="I96" s="21"/>
      <c r="J96" s="21"/>
      <c r="K96" s="21" t="s">
        <v>56</v>
      </c>
      <c r="L96" s="21"/>
      <c r="M96" s="21"/>
      <c r="N96" s="21"/>
      <c r="O96" s="21"/>
    </row>
    <row r="97" spans="1:15" x14ac:dyDescent="0.25">
      <c r="A97" s="17"/>
      <c r="I97" s="21"/>
      <c r="J97" s="21"/>
      <c r="K97" s="21"/>
      <c r="L97" s="21"/>
      <c r="M97" s="21"/>
      <c r="N97" s="21"/>
      <c r="O97" s="21"/>
    </row>
    <row r="98" spans="1:15" x14ac:dyDescent="0.25">
      <c r="A98" s="17"/>
      <c r="I98" s="21"/>
      <c r="J98" s="21"/>
      <c r="K98" s="21"/>
      <c r="L98" s="21"/>
      <c r="M98" s="21"/>
      <c r="N98" s="21"/>
      <c r="O98" s="21"/>
    </row>
    <row r="99" spans="1:15" x14ac:dyDescent="0.25">
      <c r="A99" s="17"/>
      <c r="I99" s="21"/>
      <c r="J99" s="21"/>
      <c r="K99" s="21"/>
      <c r="L99" s="21"/>
      <c r="M99" s="21"/>
      <c r="N99" s="21"/>
      <c r="O99" s="21"/>
    </row>
    <row r="100" spans="1:15" x14ac:dyDescent="0.25">
      <c r="A100" s="17"/>
      <c r="I100" s="21"/>
      <c r="J100" s="21"/>
      <c r="K100" s="21"/>
      <c r="L100" s="21"/>
      <c r="M100" s="21"/>
      <c r="N100" s="21"/>
      <c r="O100" s="21"/>
    </row>
    <row r="101" spans="1:15" x14ac:dyDescent="0.25">
      <c r="A101" s="17"/>
      <c r="I101" s="21"/>
      <c r="J101" s="21"/>
      <c r="K101" s="21"/>
      <c r="L101" s="21"/>
      <c r="M101" s="21"/>
      <c r="N101" s="21"/>
      <c r="O101" s="21"/>
    </row>
    <row r="102" spans="1:15" x14ac:dyDescent="0.25">
      <c r="A102" s="17"/>
    </row>
    <row r="103" spans="1:15" x14ac:dyDescent="0.25">
      <c r="A103" s="17"/>
    </row>
    <row r="104" spans="1:15" x14ac:dyDescent="0.25">
      <c r="A104" s="17"/>
    </row>
    <row r="105" spans="1:15" x14ac:dyDescent="0.25">
      <c r="A105" s="17"/>
    </row>
    <row r="106" spans="1:15" x14ac:dyDescent="0.25">
      <c r="A106" s="17"/>
    </row>
    <row r="107" spans="1:15" x14ac:dyDescent="0.25">
      <c r="A107" s="17"/>
    </row>
    <row r="108" spans="1:15" x14ac:dyDescent="0.25">
      <c r="A108" s="17"/>
    </row>
    <row r="109" spans="1:15" x14ac:dyDescent="0.25">
      <c r="A109" s="17"/>
    </row>
    <row r="110" spans="1:15" x14ac:dyDescent="0.25">
      <c r="A110" s="17"/>
    </row>
    <row r="111" spans="1:15" x14ac:dyDescent="0.25">
      <c r="A111" s="17"/>
    </row>
    <row r="112" spans="1:15" x14ac:dyDescent="0.25">
      <c r="A112" s="17"/>
    </row>
    <row r="113" spans="1:1" x14ac:dyDescent="0.25">
      <c r="A113" s="17"/>
    </row>
    <row r="114" spans="1:1" x14ac:dyDescent="0.25">
      <c r="A114" s="17"/>
    </row>
    <row r="115" spans="1:1" x14ac:dyDescent="0.25">
      <c r="A115" s="17"/>
    </row>
    <row r="116" spans="1:1" x14ac:dyDescent="0.25">
      <c r="A116" s="17"/>
    </row>
    <row r="117" spans="1:1" x14ac:dyDescent="0.25">
      <c r="A117" s="17"/>
    </row>
    <row r="118" spans="1:1" x14ac:dyDescent="0.25">
      <c r="A118" s="17"/>
    </row>
    <row r="119" spans="1:1" x14ac:dyDescent="0.25">
      <c r="A119" s="17"/>
    </row>
    <row r="120" spans="1:1" x14ac:dyDescent="0.25">
      <c r="A120" s="17"/>
    </row>
    <row r="121" spans="1:1" x14ac:dyDescent="0.25">
      <c r="A121" s="17"/>
    </row>
    <row r="122" spans="1:1" x14ac:dyDescent="0.25">
      <c r="A122" s="17"/>
    </row>
    <row r="123" spans="1:1" x14ac:dyDescent="0.25">
      <c r="A123" s="17"/>
    </row>
    <row r="124" spans="1:1" x14ac:dyDescent="0.25">
      <c r="A124" s="17"/>
    </row>
    <row r="125" spans="1:1" x14ac:dyDescent="0.25">
      <c r="A125" s="17"/>
    </row>
    <row r="126" spans="1:1" x14ac:dyDescent="0.25">
      <c r="A126" s="17"/>
    </row>
    <row r="127" spans="1:1" x14ac:dyDescent="0.25">
      <c r="A127" s="17"/>
    </row>
    <row r="128" spans="1:1" x14ac:dyDescent="0.25">
      <c r="A128" s="17"/>
    </row>
    <row r="129" spans="1:1" x14ac:dyDescent="0.25">
      <c r="A129" s="17"/>
    </row>
    <row r="130" spans="1:1" x14ac:dyDescent="0.25">
      <c r="A130" s="17"/>
    </row>
    <row r="131" spans="1:1" x14ac:dyDescent="0.25">
      <c r="A131" s="17"/>
    </row>
    <row r="132" spans="1:1" x14ac:dyDescent="0.25">
      <c r="A132" s="17"/>
    </row>
    <row r="133" spans="1:1" x14ac:dyDescent="0.25">
      <c r="A133" s="17"/>
    </row>
    <row r="134" spans="1:1" x14ac:dyDescent="0.25">
      <c r="A134" s="17"/>
    </row>
    <row r="135" spans="1:1" x14ac:dyDescent="0.25">
      <c r="A135" s="17"/>
    </row>
    <row r="136" spans="1:1" x14ac:dyDescent="0.25">
      <c r="A136" s="17"/>
    </row>
    <row r="137" spans="1:1" x14ac:dyDescent="0.25">
      <c r="A137" s="17"/>
    </row>
    <row r="138" spans="1:1" x14ac:dyDescent="0.25">
      <c r="A138" s="17"/>
    </row>
    <row r="139" spans="1:1" x14ac:dyDescent="0.25">
      <c r="A139" s="17"/>
    </row>
    <row r="140" spans="1:1" x14ac:dyDescent="0.25">
      <c r="A140" s="17"/>
    </row>
    <row r="141" spans="1:1" x14ac:dyDescent="0.25">
      <c r="A141" s="17"/>
    </row>
    <row r="142" spans="1:1" x14ac:dyDescent="0.25">
      <c r="A142" s="17"/>
    </row>
    <row r="143" spans="1:1" x14ac:dyDescent="0.25">
      <c r="A143" s="17"/>
    </row>
    <row r="144" spans="1:1" x14ac:dyDescent="0.25">
      <c r="A144" s="17"/>
    </row>
    <row r="145" spans="1:1" x14ac:dyDescent="0.25">
      <c r="A145" s="17"/>
    </row>
    <row r="146" spans="1:1" x14ac:dyDescent="0.25">
      <c r="A146" s="17"/>
    </row>
    <row r="147" spans="1:1" x14ac:dyDescent="0.25">
      <c r="A147" s="17"/>
    </row>
    <row r="148" spans="1:1" x14ac:dyDescent="0.25">
      <c r="A148" s="17"/>
    </row>
    <row r="149" spans="1:1" x14ac:dyDescent="0.25">
      <c r="A149" s="17"/>
    </row>
    <row r="150" spans="1:1" x14ac:dyDescent="0.25">
      <c r="A150" s="17"/>
    </row>
    <row r="151" spans="1:1" x14ac:dyDescent="0.25">
      <c r="A151" s="17"/>
    </row>
    <row r="152" spans="1:1" x14ac:dyDescent="0.25">
      <c r="A152" s="17"/>
    </row>
    <row r="153" spans="1:1" x14ac:dyDescent="0.25">
      <c r="A153" s="17"/>
    </row>
    <row r="154" spans="1:1" x14ac:dyDescent="0.25">
      <c r="A154" s="17"/>
    </row>
    <row r="155" spans="1:1" x14ac:dyDescent="0.25">
      <c r="A155" s="17"/>
    </row>
    <row r="156" spans="1:1" x14ac:dyDescent="0.25">
      <c r="A156" s="17"/>
    </row>
    <row r="157" spans="1:1" x14ac:dyDescent="0.25">
      <c r="A157" s="17"/>
    </row>
    <row r="158" spans="1:1" x14ac:dyDescent="0.25">
      <c r="A158" s="17"/>
    </row>
    <row r="159" spans="1:1" x14ac:dyDescent="0.25">
      <c r="A159" s="17"/>
    </row>
    <row r="160" spans="1:1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  <row r="169" spans="1:1" x14ac:dyDescent="0.25">
      <c r="A169" s="17"/>
    </row>
    <row r="170" spans="1:1" x14ac:dyDescent="0.25">
      <c r="A170" s="17"/>
    </row>
    <row r="171" spans="1:1" x14ac:dyDescent="0.25">
      <c r="A171" s="17"/>
    </row>
    <row r="172" spans="1:1" x14ac:dyDescent="0.25">
      <c r="A172" s="17"/>
    </row>
    <row r="173" spans="1:1" x14ac:dyDescent="0.25">
      <c r="A173" s="17"/>
    </row>
    <row r="174" spans="1:1" x14ac:dyDescent="0.25">
      <c r="A174" s="17"/>
    </row>
    <row r="175" spans="1:1" x14ac:dyDescent="0.25">
      <c r="A175" s="17"/>
    </row>
    <row r="176" spans="1:1" x14ac:dyDescent="0.25">
      <c r="A176" s="17"/>
    </row>
    <row r="177" spans="1:1" x14ac:dyDescent="0.25">
      <c r="A177" s="17"/>
    </row>
    <row r="178" spans="1:1" x14ac:dyDescent="0.25">
      <c r="A178" s="17"/>
    </row>
    <row r="179" spans="1:1" x14ac:dyDescent="0.25">
      <c r="A179" s="17"/>
    </row>
    <row r="180" spans="1:1" x14ac:dyDescent="0.25">
      <c r="A180" s="17"/>
    </row>
    <row r="181" spans="1:1" x14ac:dyDescent="0.25">
      <c r="A181" s="17"/>
    </row>
    <row r="182" spans="1:1" x14ac:dyDescent="0.25">
      <c r="A182" s="17"/>
    </row>
    <row r="183" spans="1:1" x14ac:dyDescent="0.25">
      <c r="A183" s="17"/>
    </row>
    <row r="184" spans="1:1" x14ac:dyDescent="0.25">
      <c r="A184" s="17"/>
    </row>
    <row r="185" spans="1:1" x14ac:dyDescent="0.25">
      <c r="A185" s="17"/>
    </row>
    <row r="186" spans="1:1" x14ac:dyDescent="0.25">
      <c r="A186" s="17"/>
    </row>
    <row r="187" spans="1:1" x14ac:dyDescent="0.25">
      <c r="A187" s="17"/>
    </row>
    <row r="188" spans="1:1" x14ac:dyDescent="0.25">
      <c r="A188" s="17"/>
    </row>
    <row r="189" spans="1:1" x14ac:dyDescent="0.25">
      <c r="A189" s="17"/>
    </row>
    <row r="190" spans="1:1" x14ac:dyDescent="0.25">
      <c r="A190" s="17"/>
    </row>
    <row r="191" spans="1:1" x14ac:dyDescent="0.25">
      <c r="A191" s="17"/>
    </row>
    <row r="192" spans="1:1" x14ac:dyDescent="0.25">
      <c r="A192" s="17"/>
    </row>
    <row r="193" spans="1:1" x14ac:dyDescent="0.25">
      <c r="A193" s="17"/>
    </row>
    <row r="194" spans="1:1" x14ac:dyDescent="0.25">
      <c r="A194" s="17"/>
    </row>
    <row r="195" spans="1:1" x14ac:dyDescent="0.25">
      <c r="A195" s="17"/>
    </row>
    <row r="196" spans="1:1" x14ac:dyDescent="0.25">
      <c r="A196" s="17"/>
    </row>
    <row r="197" spans="1:1" x14ac:dyDescent="0.25">
      <c r="A197" s="17"/>
    </row>
    <row r="198" spans="1:1" x14ac:dyDescent="0.25">
      <c r="A198" s="17"/>
    </row>
    <row r="199" spans="1:1" x14ac:dyDescent="0.25">
      <c r="A199" s="17"/>
    </row>
    <row r="200" spans="1:1" x14ac:dyDescent="0.25">
      <c r="A200" s="17"/>
    </row>
    <row r="201" spans="1:1" x14ac:dyDescent="0.25">
      <c r="A201" s="17"/>
    </row>
    <row r="202" spans="1:1" x14ac:dyDescent="0.25">
      <c r="A202" s="17"/>
    </row>
    <row r="203" spans="1:1" x14ac:dyDescent="0.25">
      <c r="A203" s="17"/>
    </row>
    <row r="204" spans="1:1" x14ac:dyDescent="0.25">
      <c r="A204" s="17"/>
    </row>
    <row r="205" spans="1:1" x14ac:dyDescent="0.25">
      <c r="A205" s="17"/>
    </row>
    <row r="206" spans="1:1" x14ac:dyDescent="0.25">
      <c r="A206" s="17"/>
    </row>
    <row r="207" spans="1:1" x14ac:dyDescent="0.25">
      <c r="A207" s="17"/>
    </row>
    <row r="208" spans="1:1" x14ac:dyDescent="0.25">
      <c r="A208" s="17"/>
    </row>
    <row r="209" spans="1:1" x14ac:dyDescent="0.25">
      <c r="A209" s="17"/>
    </row>
    <row r="210" spans="1:1" x14ac:dyDescent="0.25">
      <c r="A210" s="17"/>
    </row>
    <row r="211" spans="1:1" x14ac:dyDescent="0.25">
      <c r="A211" s="17"/>
    </row>
    <row r="212" spans="1:1" x14ac:dyDescent="0.25">
      <c r="A212" s="17"/>
    </row>
    <row r="213" spans="1:1" x14ac:dyDescent="0.25">
      <c r="A213" s="17"/>
    </row>
    <row r="214" spans="1:1" x14ac:dyDescent="0.25">
      <c r="A214" s="17"/>
    </row>
    <row r="215" spans="1:1" x14ac:dyDescent="0.25">
      <c r="A215" s="17"/>
    </row>
    <row r="216" spans="1:1" x14ac:dyDescent="0.25">
      <c r="A216" s="17"/>
    </row>
    <row r="217" spans="1:1" x14ac:dyDescent="0.25">
      <c r="A217" s="17"/>
    </row>
    <row r="218" spans="1:1" x14ac:dyDescent="0.25">
      <c r="A218" s="17"/>
    </row>
    <row r="219" spans="1:1" x14ac:dyDescent="0.25">
      <c r="A219" s="17"/>
    </row>
    <row r="220" spans="1:1" x14ac:dyDescent="0.25">
      <c r="A220" s="17"/>
    </row>
  </sheetData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607F-A853-452A-B79E-49615CC35292}">
  <dimension ref="A1:L97"/>
  <sheetViews>
    <sheetView topLeftCell="A73" workbookViewId="0">
      <selection activeCell="D94" sqref="D94"/>
    </sheetView>
  </sheetViews>
  <sheetFormatPr defaultRowHeight="15" x14ac:dyDescent="0.25"/>
  <cols>
    <col min="1" max="1" width="10.7109375" bestFit="1" customWidth="1"/>
    <col min="2" max="2" width="30.42578125" customWidth="1"/>
    <col min="3" max="3" width="13" customWidth="1"/>
    <col min="4" max="4" width="18.28515625" customWidth="1"/>
    <col min="6" max="6" width="11.7109375" customWidth="1"/>
    <col min="7" max="7" width="8.5703125" customWidth="1"/>
    <col min="8" max="8" width="11.140625" customWidth="1"/>
    <col min="9" max="9" width="13.140625" customWidth="1"/>
    <col min="10" max="10" width="12.42578125" customWidth="1"/>
    <col min="11" max="11" width="11.5703125" customWidth="1"/>
    <col min="12" max="12" width="22.140625" customWidth="1"/>
  </cols>
  <sheetData>
    <row r="1" spans="1:12" x14ac:dyDescent="0.25">
      <c r="A1" s="19" t="s">
        <v>24</v>
      </c>
      <c r="B1" s="3" t="s">
        <v>118</v>
      </c>
      <c r="C1" s="4" t="s">
        <v>1</v>
      </c>
      <c r="D1" s="2" t="s">
        <v>0</v>
      </c>
      <c r="E1" s="3"/>
      <c r="F1" s="2" t="s">
        <v>208</v>
      </c>
      <c r="G1" s="3"/>
      <c r="H1" s="4" t="s">
        <v>1</v>
      </c>
      <c r="I1" s="4" t="s">
        <v>3</v>
      </c>
      <c r="J1" s="4" t="s">
        <v>5</v>
      </c>
      <c r="K1" s="4" t="s">
        <v>85</v>
      </c>
      <c r="L1" s="4" t="s">
        <v>207</v>
      </c>
    </row>
    <row r="2" spans="1:12" x14ac:dyDescent="0.25">
      <c r="A2" s="17" t="s">
        <v>56</v>
      </c>
      <c r="B2" s="5" t="s">
        <v>56</v>
      </c>
      <c r="C2" s="6" t="s">
        <v>56</v>
      </c>
      <c r="D2" s="1" t="s">
        <v>56</v>
      </c>
      <c r="E2" s="3"/>
      <c r="F2" s="2"/>
      <c r="G2" s="3"/>
      <c r="H2" s="4" t="s">
        <v>2</v>
      </c>
      <c r="I2" s="4" t="s">
        <v>4</v>
      </c>
      <c r="J2" s="4"/>
      <c r="K2" s="4"/>
    </row>
    <row r="3" spans="1:12" x14ac:dyDescent="0.25">
      <c r="A3" s="17"/>
      <c r="B3" s="5"/>
      <c r="C3" s="6"/>
      <c r="D3" s="1"/>
      <c r="E3" s="3"/>
      <c r="F3" s="2"/>
      <c r="G3" s="3"/>
      <c r="H3" s="4"/>
      <c r="I3" s="4"/>
      <c r="J3" s="4"/>
      <c r="K3" s="4"/>
    </row>
    <row r="4" spans="1:12" x14ac:dyDescent="0.25">
      <c r="A4" s="17">
        <v>44218</v>
      </c>
      <c r="B4" t="s">
        <v>206</v>
      </c>
      <c r="C4" s="18">
        <v>2310</v>
      </c>
      <c r="F4" t="s">
        <v>209</v>
      </c>
      <c r="H4" s="21">
        <v>1012.5</v>
      </c>
      <c r="I4" s="21">
        <v>202.5</v>
      </c>
      <c r="J4" s="21">
        <v>100</v>
      </c>
      <c r="K4" s="21"/>
      <c r="L4" s="21">
        <v>995</v>
      </c>
    </row>
    <row r="5" spans="1:12" x14ac:dyDescent="0.25">
      <c r="C5" s="18"/>
      <c r="H5" s="21"/>
      <c r="I5" s="21"/>
      <c r="J5" s="21"/>
      <c r="K5" s="21"/>
      <c r="L5" t="s">
        <v>56</v>
      </c>
    </row>
    <row r="6" spans="1:12" x14ac:dyDescent="0.25">
      <c r="A6" s="17">
        <v>44239</v>
      </c>
      <c r="B6" t="s">
        <v>175</v>
      </c>
      <c r="C6" s="18">
        <v>410</v>
      </c>
      <c r="D6" t="s">
        <v>89</v>
      </c>
      <c r="F6" s="17">
        <v>44237</v>
      </c>
      <c r="H6" s="21">
        <v>300</v>
      </c>
      <c r="I6" s="21">
        <v>60</v>
      </c>
      <c r="J6" s="21">
        <v>50</v>
      </c>
      <c r="K6" s="21"/>
    </row>
    <row r="7" spans="1:12" x14ac:dyDescent="0.25">
      <c r="C7" s="18"/>
      <c r="H7" s="21"/>
      <c r="I7" s="21"/>
      <c r="J7" s="21"/>
      <c r="K7" s="21"/>
    </row>
    <row r="8" spans="1:12" x14ac:dyDescent="0.25">
      <c r="A8" s="17">
        <v>44239</v>
      </c>
      <c r="B8" t="s">
        <v>119</v>
      </c>
      <c r="C8" s="18">
        <v>630</v>
      </c>
      <c r="F8" s="17">
        <v>44239</v>
      </c>
      <c r="H8" s="21">
        <v>630</v>
      </c>
      <c r="I8" s="21">
        <v>525</v>
      </c>
      <c r="J8" s="21">
        <v>105</v>
      </c>
      <c r="K8" s="21"/>
    </row>
    <row r="9" spans="1:12" x14ac:dyDescent="0.25">
      <c r="C9" s="18"/>
      <c r="H9" s="21"/>
      <c r="I9" s="21"/>
      <c r="J9" s="21"/>
      <c r="K9" s="21"/>
    </row>
    <row r="10" spans="1:12" x14ac:dyDescent="0.25">
      <c r="A10" s="17">
        <v>44243</v>
      </c>
      <c r="B10" t="s">
        <v>119</v>
      </c>
      <c r="C10" s="18">
        <v>180</v>
      </c>
      <c r="F10" s="17">
        <v>44243</v>
      </c>
      <c r="H10" s="21">
        <v>150</v>
      </c>
      <c r="I10" s="21">
        <v>30</v>
      </c>
      <c r="J10" s="21"/>
      <c r="K10" s="21"/>
    </row>
    <row r="11" spans="1:12" x14ac:dyDescent="0.25">
      <c r="A11" s="17"/>
      <c r="B11" t="s">
        <v>119</v>
      </c>
      <c r="C11" s="18">
        <v>225</v>
      </c>
      <c r="F11" s="17">
        <v>44244</v>
      </c>
      <c r="H11" s="21">
        <v>187.5</v>
      </c>
      <c r="I11" s="21">
        <v>37.5</v>
      </c>
      <c r="J11" s="21"/>
      <c r="K11" s="21"/>
    </row>
    <row r="12" spans="1:12" x14ac:dyDescent="0.25">
      <c r="A12" s="17"/>
      <c r="B12" t="s">
        <v>119</v>
      </c>
      <c r="C12" s="18">
        <v>225</v>
      </c>
      <c r="F12" s="17">
        <v>44247</v>
      </c>
      <c r="H12" s="21">
        <v>187.5</v>
      </c>
      <c r="I12" s="21">
        <v>37.5</v>
      </c>
      <c r="J12" s="21"/>
      <c r="K12" s="21"/>
    </row>
    <row r="13" spans="1:12" x14ac:dyDescent="0.25">
      <c r="A13" s="17"/>
      <c r="C13" s="18"/>
      <c r="F13" s="17"/>
      <c r="H13" s="21"/>
      <c r="I13" s="21"/>
      <c r="J13" s="21"/>
      <c r="K13" s="21"/>
    </row>
    <row r="14" spans="1:12" x14ac:dyDescent="0.25">
      <c r="A14" s="17">
        <v>44243</v>
      </c>
      <c r="B14" t="s">
        <v>178</v>
      </c>
      <c r="C14" s="18">
        <v>410</v>
      </c>
      <c r="F14" s="17">
        <v>44243</v>
      </c>
      <c r="H14" s="21">
        <v>300</v>
      </c>
      <c r="I14" s="21">
        <v>60</v>
      </c>
      <c r="J14" s="21">
        <v>50</v>
      </c>
      <c r="K14" s="21"/>
    </row>
    <row r="15" spans="1:12" x14ac:dyDescent="0.25">
      <c r="A15" s="17"/>
      <c r="C15" s="18"/>
      <c r="F15" s="17"/>
      <c r="H15" s="21"/>
      <c r="I15" s="21"/>
      <c r="J15" s="21"/>
      <c r="K15" s="21"/>
    </row>
    <row r="16" spans="1:12" x14ac:dyDescent="0.25">
      <c r="A16" s="17">
        <v>44252</v>
      </c>
      <c r="B16" t="s">
        <v>119</v>
      </c>
      <c r="C16" s="18">
        <v>180</v>
      </c>
      <c r="F16" s="17">
        <v>44252</v>
      </c>
      <c r="H16" s="21">
        <v>150</v>
      </c>
      <c r="I16" s="21">
        <v>30</v>
      </c>
      <c r="J16" s="21"/>
      <c r="K16" s="21"/>
    </row>
    <row r="17" spans="1:12" x14ac:dyDescent="0.25">
      <c r="A17" s="17"/>
      <c r="C17" s="18">
        <v>225</v>
      </c>
      <c r="F17" s="17">
        <v>44253</v>
      </c>
      <c r="H17" s="21">
        <v>187.5</v>
      </c>
      <c r="I17" s="21">
        <v>37.5</v>
      </c>
      <c r="J17" s="21"/>
      <c r="K17" s="21"/>
    </row>
    <row r="18" spans="1:12" x14ac:dyDescent="0.25">
      <c r="A18" s="17"/>
      <c r="C18" s="18">
        <v>180</v>
      </c>
      <c r="F18" s="17">
        <v>44254</v>
      </c>
      <c r="H18" s="21">
        <v>150</v>
      </c>
      <c r="I18" s="21">
        <v>30</v>
      </c>
      <c r="J18" s="21"/>
      <c r="K18" s="21"/>
    </row>
    <row r="19" spans="1:12" x14ac:dyDescent="0.25">
      <c r="A19" s="17"/>
      <c r="C19" s="18">
        <v>180</v>
      </c>
      <c r="F19" s="17">
        <v>44256</v>
      </c>
      <c r="H19" s="21">
        <v>150</v>
      </c>
      <c r="I19" s="21">
        <v>30</v>
      </c>
      <c r="J19" s="21"/>
      <c r="K19" s="21"/>
    </row>
    <row r="20" spans="1:12" x14ac:dyDescent="0.25">
      <c r="A20" s="17">
        <v>44271</v>
      </c>
      <c r="B20" t="s">
        <v>119</v>
      </c>
      <c r="C20" s="18">
        <v>180</v>
      </c>
      <c r="F20" s="17">
        <v>44271</v>
      </c>
      <c r="H20" s="21">
        <v>150</v>
      </c>
      <c r="I20" s="21">
        <v>30</v>
      </c>
      <c r="J20" s="21"/>
      <c r="K20" s="21"/>
    </row>
    <row r="21" spans="1:12" x14ac:dyDescent="0.25">
      <c r="A21" s="17"/>
      <c r="C21" s="18"/>
      <c r="H21" s="21"/>
      <c r="I21" s="21"/>
      <c r="J21" s="21"/>
      <c r="K21" s="21"/>
    </row>
    <row r="22" spans="1:12" x14ac:dyDescent="0.25">
      <c r="A22" s="17">
        <v>44274</v>
      </c>
      <c r="B22" t="s">
        <v>206</v>
      </c>
      <c r="C22" s="18">
        <v>410</v>
      </c>
      <c r="F22" s="17">
        <v>44274</v>
      </c>
      <c r="H22" s="21">
        <v>300</v>
      </c>
      <c r="I22" s="21">
        <v>60</v>
      </c>
      <c r="J22" s="21">
        <v>50</v>
      </c>
      <c r="K22" s="21"/>
      <c r="L22" s="21">
        <v>585</v>
      </c>
    </row>
    <row r="23" spans="1:12" x14ac:dyDescent="0.25">
      <c r="A23" s="17"/>
      <c r="C23" s="18"/>
    </row>
    <row r="24" spans="1:12" x14ac:dyDescent="0.25">
      <c r="A24" s="17">
        <v>44277</v>
      </c>
      <c r="B24" t="s">
        <v>76</v>
      </c>
      <c r="C24" s="18">
        <v>820</v>
      </c>
      <c r="F24" s="17">
        <v>44277</v>
      </c>
      <c r="H24" s="21">
        <v>300</v>
      </c>
      <c r="I24" s="21">
        <v>60</v>
      </c>
      <c r="J24" s="21">
        <v>50</v>
      </c>
    </row>
    <row r="25" spans="1:12" x14ac:dyDescent="0.25">
      <c r="A25" s="17"/>
      <c r="C25" s="18"/>
      <c r="H25" s="21">
        <v>300</v>
      </c>
      <c r="I25" s="21">
        <v>60</v>
      </c>
      <c r="J25" s="21">
        <v>50</v>
      </c>
      <c r="L25" s="21">
        <v>-820</v>
      </c>
    </row>
    <row r="26" spans="1:12" x14ac:dyDescent="0.25">
      <c r="A26" s="17"/>
      <c r="C26" s="18"/>
      <c r="H26" s="21"/>
      <c r="I26" s="21"/>
      <c r="J26" s="21"/>
      <c r="L26" s="21"/>
    </row>
    <row r="27" spans="1:12" x14ac:dyDescent="0.25">
      <c r="A27" s="17">
        <v>44285</v>
      </c>
      <c r="B27" t="s">
        <v>210</v>
      </c>
      <c r="C27" s="18">
        <v>770</v>
      </c>
      <c r="F27" s="17">
        <v>44271</v>
      </c>
      <c r="H27" s="21">
        <v>600</v>
      </c>
      <c r="I27" s="21">
        <v>120</v>
      </c>
      <c r="J27" s="21">
        <v>50</v>
      </c>
      <c r="L27" s="21"/>
    </row>
    <row r="28" spans="1:12" x14ac:dyDescent="0.25">
      <c r="A28" s="17"/>
      <c r="C28" s="18"/>
    </row>
    <row r="29" spans="1:12" x14ac:dyDescent="0.25">
      <c r="A29" s="17">
        <v>44295</v>
      </c>
      <c r="B29" t="s">
        <v>119</v>
      </c>
      <c r="C29" s="18"/>
      <c r="H29" s="21">
        <v>10000</v>
      </c>
    </row>
    <row r="30" spans="1:12" x14ac:dyDescent="0.25">
      <c r="A30" s="17"/>
      <c r="C30" s="18"/>
    </row>
    <row r="31" spans="1:12" x14ac:dyDescent="0.25">
      <c r="A31" s="17">
        <v>44307</v>
      </c>
      <c r="B31" t="s">
        <v>81</v>
      </c>
      <c r="C31" s="18">
        <v>839</v>
      </c>
    </row>
    <row r="32" spans="1:12" x14ac:dyDescent="0.25">
      <c r="C32" s="18"/>
    </row>
    <row r="33" spans="1:11" x14ac:dyDescent="0.25">
      <c r="A33" s="17">
        <v>44319</v>
      </c>
      <c r="B33" t="s">
        <v>179</v>
      </c>
      <c r="C33" s="18">
        <v>1540</v>
      </c>
    </row>
    <row r="34" spans="1:11" x14ac:dyDescent="0.25">
      <c r="A34" s="17"/>
      <c r="C34" s="18"/>
    </row>
    <row r="35" spans="1:11" x14ac:dyDescent="0.25">
      <c r="A35" s="17">
        <v>44328</v>
      </c>
      <c r="B35" t="s">
        <v>81</v>
      </c>
      <c r="C35" s="18">
        <v>1630</v>
      </c>
      <c r="F35" s="17">
        <v>44328</v>
      </c>
      <c r="H35" s="21">
        <v>1275</v>
      </c>
      <c r="I35" s="21">
        <v>255</v>
      </c>
      <c r="J35" s="21">
        <v>100</v>
      </c>
      <c r="K35" s="21"/>
    </row>
    <row r="36" spans="1:11" x14ac:dyDescent="0.25">
      <c r="A36" s="17"/>
      <c r="C36" s="18"/>
      <c r="H36" s="21"/>
      <c r="I36" s="21"/>
      <c r="J36" s="21"/>
      <c r="K36" s="21"/>
    </row>
    <row r="37" spans="1:11" x14ac:dyDescent="0.25">
      <c r="C37" s="18"/>
      <c r="H37" s="21"/>
      <c r="I37" s="21"/>
      <c r="J37" s="21"/>
      <c r="K37" s="21"/>
    </row>
    <row r="38" spans="1:11" x14ac:dyDescent="0.25">
      <c r="A38" s="17">
        <v>44331</v>
      </c>
      <c r="B38" t="s">
        <v>119</v>
      </c>
      <c r="C38" s="18">
        <v>360</v>
      </c>
      <c r="F38" s="17">
        <v>44321</v>
      </c>
      <c r="H38" s="21">
        <v>262.5</v>
      </c>
      <c r="I38" s="21">
        <v>52.5</v>
      </c>
      <c r="J38" s="21"/>
      <c r="K38" s="21"/>
    </row>
    <row r="39" spans="1:11" x14ac:dyDescent="0.25">
      <c r="C39" s="18"/>
      <c r="H39" s="21"/>
      <c r="I39" s="21"/>
      <c r="J39" s="21"/>
      <c r="K39" s="21"/>
    </row>
    <row r="40" spans="1:11" x14ac:dyDescent="0.25">
      <c r="A40" s="17">
        <v>44335</v>
      </c>
      <c r="B40" t="s">
        <v>211</v>
      </c>
      <c r="C40" s="18">
        <v>410</v>
      </c>
      <c r="F40" s="17">
        <v>44335</v>
      </c>
      <c r="H40" s="21">
        <v>300</v>
      </c>
      <c r="I40" s="21">
        <v>60</v>
      </c>
      <c r="J40" s="21">
        <v>50</v>
      </c>
      <c r="K40" s="21"/>
    </row>
    <row r="41" spans="1:11" x14ac:dyDescent="0.25">
      <c r="C41" s="18"/>
      <c r="H41" s="21"/>
      <c r="I41" s="21"/>
      <c r="J41" s="21"/>
      <c r="K41" s="21"/>
    </row>
    <row r="42" spans="1:11" x14ac:dyDescent="0.25">
      <c r="A42" s="17">
        <v>44335</v>
      </c>
      <c r="B42" t="s">
        <v>119</v>
      </c>
      <c r="C42" s="18">
        <v>720</v>
      </c>
      <c r="F42" s="17">
        <v>44335</v>
      </c>
      <c r="H42" s="21">
        <v>600</v>
      </c>
      <c r="I42" s="21">
        <v>120</v>
      </c>
      <c r="J42" s="21"/>
      <c r="K42" s="21"/>
    </row>
    <row r="43" spans="1:11" x14ac:dyDescent="0.25">
      <c r="C43" s="18"/>
      <c r="F43" s="17"/>
      <c r="H43" s="21"/>
      <c r="I43" s="21"/>
      <c r="J43" s="21"/>
      <c r="K43" s="21"/>
    </row>
    <row r="44" spans="1:11" x14ac:dyDescent="0.25">
      <c r="A44" s="17">
        <v>44351</v>
      </c>
      <c r="B44" t="s">
        <v>212</v>
      </c>
      <c r="C44" s="18">
        <v>410</v>
      </c>
      <c r="F44" s="17">
        <v>44345</v>
      </c>
      <c r="H44" s="21">
        <v>300</v>
      </c>
      <c r="I44" s="21">
        <v>60</v>
      </c>
      <c r="J44" s="21">
        <v>50</v>
      </c>
      <c r="K44" s="21"/>
    </row>
    <row r="45" spans="1:11" x14ac:dyDescent="0.25">
      <c r="A45" s="17"/>
      <c r="C45" s="18"/>
      <c r="F45" s="17"/>
      <c r="H45" s="21"/>
      <c r="I45" s="21"/>
      <c r="J45" s="21"/>
      <c r="K45" s="21"/>
    </row>
    <row r="46" spans="1:11" x14ac:dyDescent="0.25">
      <c r="A46" s="17">
        <v>44362</v>
      </c>
      <c r="B46" t="s">
        <v>214</v>
      </c>
      <c r="C46" s="18">
        <v>900</v>
      </c>
      <c r="F46" s="17">
        <v>44362</v>
      </c>
      <c r="H46" s="21">
        <v>750</v>
      </c>
      <c r="I46" s="21">
        <v>150</v>
      </c>
      <c r="J46" s="21"/>
      <c r="K46" s="21"/>
    </row>
    <row r="47" spans="1:11" x14ac:dyDescent="0.25">
      <c r="C47" s="20"/>
      <c r="F47" s="17"/>
    </row>
    <row r="48" spans="1:11" x14ac:dyDescent="0.25">
      <c r="A48" s="17">
        <v>44363</v>
      </c>
      <c r="B48" t="s">
        <v>119</v>
      </c>
      <c r="C48" s="20">
        <v>1350</v>
      </c>
      <c r="F48" s="17">
        <v>44363</v>
      </c>
      <c r="H48" s="21">
        <v>1125</v>
      </c>
      <c r="I48" s="21">
        <v>225</v>
      </c>
      <c r="J48" s="21"/>
      <c r="K48" s="21"/>
    </row>
    <row r="49" spans="1:11" x14ac:dyDescent="0.25">
      <c r="A49" s="17"/>
      <c r="C49" s="20"/>
      <c r="F49" s="17"/>
      <c r="H49" s="21"/>
      <c r="I49" s="21"/>
      <c r="J49" s="21"/>
      <c r="K49" s="21"/>
    </row>
    <row r="50" spans="1:11" x14ac:dyDescent="0.25">
      <c r="A50" s="17">
        <v>44369</v>
      </c>
      <c r="B50" t="s">
        <v>215</v>
      </c>
      <c r="C50" s="20">
        <v>455</v>
      </c>
      <c r="F50" s="17">
        <v>44369</v>
      </c>
      <c r="H50" s="21">
        <v>337.5</v>
      </c>
      <c r="I50" s="21">
        <v>67.5</v>
      </c>
      <c r="J50" s="21">
        <v>50</v>
      </c>
      <c r="K50" s="21" t="s">
        <v>196</v>
      </c>
    </row>
    <row r="51" spans="1:11" x14ac:dyDescent="0.25">
      <c r="A51" s="17"/>
      <c r="C51" s="20"/>
      <c r="F51" s="17"/>
      <c r="H51" s="21"/>
      <c r="I51" s="21"/>
      <c r="J51" s="21"/>
      <c r="K51" s="21"/>
    </row>
    <row r="52" spans="1:11" x14ac:dyDescent="0.25">
      <c r="A52" s="17">
        <v>44375</v>
      </c>
      <c r="B52" t="s">
        <v>81</v>
      </c>
      <c r="C52" s="20">
        <v>7500</v>
      </c>
      <c r="F52" s="17"/>
      <c r="H52" s="21"/>
      <c r="I52" s="21"/>
      <c r="J52" s="21"/>
      <c r="K52" s="21"/>
    </row>
    <row r="53" spans="1:11" x14ac:dyDescent="0.25">
      <c r="A53" s="17"/>
      <c r="C53" s="20"/>
      <c r="F53" s="17"/>
      <c r="H53" s="21"/>
      <c r="I53" s="21"/>
      <c r="J53" s="21"/>
      <c r="K53" s="21"/>
    </row>
    <row r="54" spans="1:11" x14ac:dyDescent="0.25">
      <c r="A54" s="17">
        <v>44419</v>
      </c>
      <c r="B54" t="s">
        <v>144</v>
      </c>
      <c r="C54" s="20">
        <v>1170</v>
      </c>
      <c r="F54" s="17"/>
      <c r="H54" s="21"/>
      <c r="I54" s="21"/>
      <c r="J54" s="21"/>
      <c r="K54" s="21"/>
    </row>
    <row r="55" spans="1:11" x14ac:dyDescent="0.25">
      <c r="A55" s="17"/>
      <c r="C55" s="20"/>
      <c r="F55" s="17"/>
      <c r="H55" s="21"/>
      <c r="I55" s="21"/>
      <c r="J55" s="21"/>
      <c r="K55" s="21"/>
    </row>
    <row r="56" spans="1:11" x14ac:dyDescent="0.25">
      <c r="A56" s="17">
        <v>44419</v>
      </c>
      <c r="B56" t="s">
        <v>218</v>
      </c>
      <c r="C56" s="20">
        <v>7600</v>
      </c>
      <c r="F56" s="17"/>
      <c r="H56" s="21"/>
      <c r="I56" s="21"/>
      <c r="J56" s="21"/>
      <c r="K56" s="21"/>
    </row>
    <row r="57" spans="1:11" x14ac:dyDescent="0.25">
      <c r="A57" s="17"/>
      <c r="C57" s="20"/>
      <c r="F57" s="17"/>
      <c r="H57" s="21"/>
      <c r="I57" s="21"/>
      <c r="J57" s="21"/>
      <c r="K57" s="21"/>
    </row>
    <row r="58" spans="1:11" x14ac:dyDescent="0.25">
      <c r="A58" s="17">
        <v>44428</v>
      </c>
      <c r="B58" t="s">
        <v>219</v>
      </c>
      <c r="C58" s="20">
        <v>410</v>
      </c>
      <c r="F58" s="17">
        <v>44385</v>
      </c>
      <c r="H58" s="21">
        <v>300</v>
      </c>
      <c r="I58" s="21">
        <v>60</v>
      </c>
      <c r="J58" s="21">
        <v>50</v>
      </c>
      <c r="K58" s="21"/>
    </row>
    <row r="59" spans="1:11" x14ac:dyDescent="0.25">
      <c r="A59" s="17"/>
      <c r="C59" s="20"/>
      <c r="F59" s="17"/>
      <c r="H59" s="21"/>
      <c r="I59" s="21"/>
      <c r="J59" s="21"/>
      <c r="K59" s="21"/>
    </row>
    <row r="60" spans="1:11" x14ac:dyDescent="0.25">
      <c r="A60" s="17">
        <v>44433</v>
      </c>
      <c r="B60" t="s">
        <v>73</v>
      </c>
      <c r="C60" s="20">
        <v>820</v>
      </c>
      <c r="F60" s="17">
        <v>44427</v>
      </c>
      <c r="H60" s="21">
        <v>600</v>
      </c>
      <c r="I60" s="21">
        <v>120</v>
      </c>
      <c r="J60" s="21">
        <v>100</v>
      </c>
      <c r="K60" s="21"/>
    </row>
    <row r="61" spans="1:11" x14ac:dyDescent="0.25">
      <c r="A61" s="17"/>
      <c r="C61" s="20"/>
      <c r="F61" s="17"/>
      <c r="H61" s="21"/>
      <c r="I61" s="21"/>
      <c r="J61" s="21"/>
      <c r="K61" s="21"/>
    </row>
    <row r="62" spans="1:11" x14ac:dyDescent="0.25">
      <c r="A62" s="17">
        <v>44446</v>
      </c>
      <c r="B62" t="s">
        <v>135</v>
      </c>
      <c r="C62" s="20">
        <v>360</v>
      </c>
      <c r="F62" s="17"/>
      <c r="H62" s="21">
        <v>300</v>
      </c>
      <c r="I62" s="21">
        <v>60</v>
      </c>
      <c r="J62" s="21" t="s">
        <v>56</v>
      </c>
    </row>
    <row r="63" spans="1:11" x14ac:dyDescent="0.25">
      <c r="A63" s="17"/>
      <c r="B63" t="s">
        <v>135</v>
      </c>
      <c r="C63" s="20">
        <v>405</v>
      </c>
      <c r="F63" s="17"/>
      <c r="H63" s="21">
        <v>337.5</v>
      </c>
      <c r="I63" s="21">
        <v>67.5</v>
      </c>
      <c r="J63" s="21"/>
      <c r="K63" t="s">
        <v>234</v>
      </c>
    </row>
    <row r="64" spans="1:11" x14ac:dyDescent="0.25">
      <c r="C64" s="20"/>
      <c r="F64" s="17"/>
    </row>
    <row r="65" spans="1:12" x14ac:dyDescent="0.25">
      <c r="A65" s="17">
        <v>44826</v>
      </c>
      <c r="B65" t="s">
        <v>215</v>
      </c>
      <c r="C65" s="20">
        <v>405</v>
      </c>
      <c r="F65" s="17"/>
      <c r="H65">
        <v>337.5</v>
      </c>
      <c r="I65">
        <v>67.5</v>
      </c>
      <c r="L65" s="21"/>
    </row>
    <row r="66" spans="1:12" x14ac:dyDescent="0.25">
      <c r="C66" s="20"/>
      <c r="F66" s="17"/>
    </row>
    <row r="67" spans="1:12" x14ac:dyDescent="0.25">
      <c r="A67" s="17">
        <v>44461</v>
      </c>
      <c r="B67" t="s">
        <v>218</v>
      </c>
      <c r="C67" s="20">
        <v>17770</v>
      </c>
      <c r="F67" s="17"/>
    </row>
    <row r="68" spans="1:12" x14ac:dyDescent="0.25">
      <c r="C68" s="20"/>
      <c r="F68" s="17"/>
    </row>
    <row r="69" spans="1:12" x14ac:dyDescent="0.25">
      <c r="A69" s="17">
        <v>44482</v>
      </c>
      <c r="B69" t="s">
        <v>73</v>
      </c>
      <c r="C69" s="20">
        <v>820</v>
      </c>
      <c r="F69" s="17">
        <v>44483</v>
      </c>
      <c r="H69" s="21">
        <v>600</v>
      </c>
      <c r="I69" s="21">
        <v>120</v>
      </c>
      <c r="J69" s="21">
        <v>100</v>
      </c>
    </row>
    <row r="70" spans="1:12" x14ac:dyDescent="0.25">
      <c r="A70" s="17"/>
      <c r="C70" s="20"/>
      <c r="F70" s="17"/>
      <c r="H70" s="21"/>
      <c r="I70" s="21"/>
      <c r="J70" s="21"/>
    </row>
    <row r="71" spans="1:12" x14ac:dyDescent="0.25">
      <c r="A71" s="17">
        <v>44484</v>
      </c>
      <c r="B71" t="s">
        <v>81</v>
      </c>
      <c r="C71" s="20">
        <v>545</v>
      </c>
      <c r="F71" s="17"/>
      <c r="H71" s="21"/>
      <c r="I71" s="21"/>
      <c r="J71" s="21"/>
    </row>
    <row r="72" spans="1:12" x14ac:dyDescent="0.25">
      <c r="A72" s="17"/>
      <c r="C72" s="20"/>
      <c r="F72" s="17"/>
      <c r="H72" s="21"/>
      <c r="I72" s="21"/>
      <c r="J72" s="21"/>
    </row>
    <row r="73" spans="1:12" x14ac:dyDescent="0.25">
      <c r="A73" s="17">
        <v>44496</v>
      </c>
      <c r="B73" t="s">
        <v>81</v>
      </c>
      <c r="C73" s="20">
        <v>2500</v>
      </c>
      <c r="F73" s="17"/>
      <c r="H73" s="21"/>
      <c r="I73" s="21"/>
      <c r="J73" s="21"/>
    </row>
    <row r="74" spans="1:12" x14ac:dyDescent="0.25">
      <c r="A74" s="17"/>
      <c r="B74" t="s">
        <v>119</v>
      </c>
      <c r="C74" s="20">
        <v>5000</v>
      </c>
      <c r="F74" s="17"/>
      <c r="H74" s="21"/>
      <c r="I74" s="21"/>
      <c r="J74" s="21"/>
    </row>
    <row r="75" spans="1:12" x14ac:dyDescent="0.25">
      <c r="A75" s="17"/>
      <c r="C75" s="20"/>
      <c r="F75" s="17"/>
      <c r="H75" s="21"/>
      <c r="I75" s="21"/>
      <c r="J75" s="21"/>
    </row>
    <row r="76" spans="1:12" x14ac:dyDescent="0.25">
      <c r="A76" s="17">
        <v>44538</v>
      </c>
      <c r="B76" t="s">
        <v>81</v>
      </c>
      <c r="C76" s="20">
        <v>2500</v>
      </c>
      <c r="F76" s="17"/>
      <c r="H76" s="21"/>
      <c r="I76" s="21"/>
      <c r="J76" s="21"/>
    </row>
    <row r="77" spans="1:12" x14ac:dyDescent="0.25">
      <c r="A77" s="17"/>
      <c r="C77" s="20"/>
      <c r="H77" s="21"/>
      <c r="I77" s="21"/>
      <c r="J77" s="21"/>
    </row>
    <row r="78" spans="1:12" x14ac:dyDescent="0.25">
      <c r="A78" s="17">
        <v>44533</v>
      </c>
      <c r="B78" t="s">
        <v>76</v>
      </c>
      <c r="C78" s="20">
        <v>1640</v>
      </c>
      <c r="H78" s="21">
        <v>1200</v>
      </c>
      <c r="I78" s="21">
        <v>240</v>
      </c>
      <c r="J78" s="21">
        <v>200</v>
      </c>
      <c r="K78" t="s">
        <v>196</v>
      </c>
    </row>
    <row r="79" spans="1:12" x14ac:dyDescent="0.25">
      <c r="C79" s="20"/>
      <c r="H79" s="21"/>
      <c r="I79" s="21"/>
      <c r="J79" s="21"/>
    </row>
    <row r="80" spans="1:12" x14ac:dyDescent="0.25">
      <c r="A80" s="17">
        <v>44537</v>
      </c>
      <c r="B80" t="s">
        <v>210</v>
      </c>
      <c r="C80" s="20">
        <v>1495</v>
      </c>
      <c r="H80" s="21">
        <v>1162.5</v>
      </c>
      <c r="I80" s="21">
        <v>232.5</v>
      </c>
      <c r="J80" s="21">
        <v>100</v>
      </c>
      <c r="K80" t="s">
        <v>56</v>
      </c>
    </row>
    <row r="81" spans="1:11" x14ac:dyDescent="0.25">
      <c r="A81" s="17"/>
      <c r="H81" s="21" t="s">
        <v>56</v>
      </c>
      <c r="I81" s="21"/>
      <c r="J81" s="21"/>
    </row>
    <row r="82" spans="1:11" x14ac:dyDescent="0.25">
      <c r="A82" s="17">
        <v>44538</v>
      </c>
      <c r="B82" t="s">
        <v>48</v>
      </c>
      <c r="C82" s="18">
        <v>410</v>
      </c>
      <c r="H82" s="21">
        <v>300</v>
      </c>
      <c r="I82" s="21">
        <v>60</v>
      </c>
      <c r="J82" s="21">
        <v>50</v>
      </c>
      <c r="K82" t="s">
        <v>196</v>
      </c>
    </row>
    <row r="83" spans="1:11" x14ac:dyDescent="0.25">
      <c r="A83" s="17"/>
      <c r="C83" s="18"/>
      <c r="H83" s="21"/>
      <c r="I83" s="21"/>
      <c r="J83" s="21"/>
    </row>
    <row r="84" spans="1:11" x14ac:dyDescent="0.25">
      <c r="A84" s="17">
        <v>44545</v>
      </c>
      <c r="B84" t="s">
        <v>225</v>
      </c>
      <c r="C84" s="18">
        <v>810</v>
      </c>
      <c r="H84" s="21">
        <v>675</v>
      </c>
      <c r="I84" s="21">
        <v>135</v>
      </c>
      <c r="J84" s="21"/>
    </row>
    <row r="85" spans="1:11" x14ac:dyDescent="0.25">
      <c r="A85" s="17"/>
      <c r="C85" s="18"/>
      <c r="H85" s="21"/>
      <c r="I85" s="21"/>
      <c r="J85" s="21"/>
    </row>
    <row r="86" spans="1:11" x14ac:dyDescent="0.25">
      <c r="A86" s="17">
        <v>44547</v>
      </c>
      <c r="B86" t="s">
        <v>81</v>
      </c>
      <c r="C86" s="18">
        <v>2500</v>
      </c>
      <c r="H86" s="21"/>
      <c r="I86" s="21"/>
      <c r="J86" s="21"/>
    </row>
    <row r="87" spans="1:11" x14ac:dyDescent="0.25">
      <c r="A87" s="17"/>
      <c r="C87" s="18"/>
      <c r="H87" s="21"/>
      <c r="I87" s="21"/>
      <c r="J87" s="21"/>
    </row>
    <row r="88" spans="1:11" x14ac:dyDescent="0.25">
      <c r="A88" s="17">
        <v>44547</v>
      </c>
      <c r="B88" t="s">
        <v>230</v>
      </c>
      <c r="C88" s="18"/>
      <c r="H88" s="21">
        <v>600</v>
      </c>
      <c r="I88" s="21">
        <v>120</v>
      </c>
      <c r="J88" s="21">
        <v>50</v>
      </c>
      <c r="K88" t="s">
        <v>56</v>
      </c>
    </row>
    <row r="89" spans="1:11" x14ac:dyDescent="0.25">
      <c r="A89" s="17"/>
      <c r="C89" s="18"/>
      <c r="H89" s="21"/>
      <c r="I89" s="21"/>
      <c r="J89" s="21"/>
    </row>
    <row r="90" spans="1:11" x14ac:dyDescent="0.25">
      <c r="A90" s="17">
        <v>44552</v>
      </c>
      <c r="B90" t="s">
        <v>81</v>
      </c>
      <c r="C90" s="18">
        <v>2500</v>
      </c>
    </row>
    <row r="91" spans="1:11" x14ac:dyDescent="0.25">
      <c r="C91" s="18"/>
    </row>
    <row r="92" spans="1:11" x14ac:dyDescent="0.25">
      <c r="A92" s="17">
        <v>44559</v>
      </c>
      <c r="B92" t="s">
        <v>144</v>
      </c>
      <c r="C92" s="18">
        <v>5000</v>
      </c>
    </row>
    <row r="93" spans="1:11" x14ac:dyDescent="0.25">
      <c r="B93" t="s">
        <v>227</v>
      </c>
      <c r="C93" s="18">
        <v>3267.5</v>
      </c>
      <c r="D93" t="s">
        <v>237</v>
      </c>
    </row>
    <row r="94" spans="1:11" x14ac:dyDescent="0.25">
      <c r="B94" t="s">
        <v>228</v>
      </c>
      <c r="C94" s="18">
        <v>2500</v>
      </c>
    </row>
    <row r="95" spans="1:11" x14ac:dyDescent="0.25">
      <c r="B95" t="s">
        <v>229</v>
      </c>
      <c r="C95" s="18">
        <v>770</v>
      </c>
    </row>
    <row r="96" spans="1:11" x14ac:dyDescent="0.25">
      <c r="C96" s="18"/>
    </row>
    <row r="97" spans="3:3" x14ac:dyDescent="0.25">
      <c r="C97" s="18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220F-526A-465C-9B66-6FE33569F6BC}">
  <dimension ref="A1:M209"/>
  <sheetViews>
    <sheetView topLeftCell="A7" workbookViewId="0">
      <selection sqref="A1:K2"/>
    </sheetView>
  </sheetViews>
  <sheetFormatPr defaultRowHeight="15" x14ac:dyDescent="0.25"/>
  <cols>
    <col min="1" max="1" width="10.7109375" bestFit="1" customWidth="1"/>
    <col min="2" max="2" width="38" customWidth="1"/>
    <col min="3" max="3" width="44.140625" customWidth="1"/>
    <col min="4" max="4" width="13.28515625" customWidth="1"/>
    <col min="9" max="9" width="13.42578125" bestFit="1" customWidth="1"/>
  </cols>
  <sheetData>
    <row r="1" spans="1:12" x14ac:dyDescent="0.25">
      <c r="A1" s="19" t="s">
        <v>24</v>
      </c>
      <c r="B1" s="3" t="s">
        <v>118</v>
      </c>
      <c r="C1" s="4" t="s">
        <v>1</v>
      </c>
      <c r="D1" s="2" t="s">
        <v>0</v>
      </c>
      <c r="E1" s="3"/>
      <c r="F1" s="2"/>
      <c r="G1" s="3"/>
      <c r="H1" s="4" t="s">
        <v>1</v>
      </c>
      <c r="I1" s="4" t="s">
        <v>3</v>
      </c>
      <c r="J1" s="4" t="s">
        <v>5</v>
      </c>
      <c r="K1" s="4" t="s">
        <v>85</v>
      </c>
    </row>
    <row r="2" spans="1:12" x14ac:dyDescent="0.25">
      <c r="A2" s="17" t="s">
        <v>56</v>
      </c>
      <c r="B2" s="5" t="s">
        <v>56</v>
      </c>
      <c r="C2" s="6" t="s">
        <v>56</v>
      </c>
      <c r="D2" s="1" t="s">
        <v>56</v>
      </c>
      <c r="E2" s="3"/>
      <c r="F2" s="2"/>
      <c r="G2" s="3"/>
      <c r="H2" s="4" t="s">
        <v>2</v>
      </c>
      <c r="I2" s="4" t="s">
        <v>4</v>
      </c>
      <c r="J2" s="4"/>
      <c r="K2" s="4"/>
    </row>
    <row r="3" spans="1:12" x14ac:dyDescent="0.25">
      <c r="B3" s="5"/>
      <c r="C3" s="6"/>
      <c r="D3" s="1" t="s">
        <v>56</v>
      </c>
      <c r="E3" s="3"/>
      <c r="F3" s="2"/>
      <c r="G3" s="3"/>
      <c r="H3" s="4"/>
      <c r="I3" s="4"/>
      <c r="J3" s="4"/>
      <c r="K3" s="4"/>
    </row>
    <row r="4" spans="1:12" x14ac:dyDescent="0.25">
      <c r="A4" s="17">
        <v>43838</v>
      </c>
      <c r="B4" s="5" t="s">
        <v>165</v>
      </c>
      <c r="C4" s="6">
        <v>1080</v>
      </c>
      <c r="D4" s="1" t="s">
        <v>14</v>
      </c>
      <c r="H4" s="21">
        <v>300</v>
      </c>
      <c r="I4" s="21">
        <v>60</v>
      </c>
      <c r="J4" s="21"/>
      <c r="K4" s="21"/>
      <c r="L4" s="21"/>
    </row>
    <row r="5" spans="1:12" x14ac:dyDescent="0.25">
      <c r="B5" s="5"/>
      <c r="C5" s="6"/>
      <c r="D5" s="1" t="s">
        <v>112</v>
      </c>
      <c r="H5" s="21">
        <v>300</v>
      </c>
      <c r="I5" s="21">
        <v>60</v>
      </c>
      <c r="J5" s="21"/>
      <c r="K5" s="21"/>
      <c r="L5" s="21"/>
    </row>
    <row r="6" spans="1:12" x14ac:dyDescent="0.25">
      <c r="D6" s="1" t="s">
        <v>115</v>
      </c>
      <c r="H6" s="21">
        <v>300</v>
      </c>
      <c r="I6" s="21">
        <v>60</v>
      </c>
      <c r="J6" s="21"/>
      <c r="K6" s="21"/>
      <c r="L6" s="21"/>
    </row>
    <row r="7" spans="1:12" x14ac:dyDescent="0.25">
      <c r="D7" s="1"/>
      <c r="H7" s="21"/>
      <c r="I7" s="21"/>
      <c r="J7" s="21"/>
      <c r="K7" s="21"/>
      <c r="L7" s="21"/>
    </row>
    <row r="8" spans="1:12" x14ac:dyDescent="0.25">
      <c r="A8" s="17">
        <v>43832</v>
      </c>
      <c r="B8" t="s">
        <v>119</v>
      </c>
      <c r="C8" s="18">
        <v>180</v>
      </c>
      <c r="D8" s="1" t="s">
        <v>112</v>
      </c>
      <c r="H8" s="21">
        <v>150</v>
      </c>
      <c r="I8" s="21">
        <v>30</v>
      </c>
      <c r="J8" s="21"/>
      <c r="K8" s="21"/>
      <c r="L8" s="21"/>
    </row>
    <row r="9" spans="1:12" x14ac:dyDescent="0.25">
      <c r="A9" s="17">
        <v>43834</v>
      </c>
      <c r="C9" s="18">
        <v>180</v>
      </c>
      <c r="D9" s="1" t="s">
        <v>158</v>
      </c>
      <c r="H9" s="21">
        <v>150</v>
      </c>
      <c r="I9" s="21">
        <v>30</v>
      </c>
      <c r="J9" s="21"/>
      <c r="K9" s="21"/>
      <c r="L9" s="21"/>
    </row>
    <row r="10" spans="1:12" x14ac:dyDescent="0.25">
      <c r="A10" s="17">
        <v>43837</v>
      </c>
      <c r="C10" s="18">
        <v>180</v>
      </c>
      <c r="D10" s="1" t="s">
        <v>8</v>
      </c>
      <c r="H10" s="21">
        <v>150</v>
      </c>
      <c r="I10" s="21">
        <v>30</v>
      </c>
      <c r="J10" s="21"/>
      <c r="K10" s="21" t="s">
        <v>56</v>
      </c>
      <c r="L10" s="21"/>
    </row>
    <row r="11" spans="1:12" x14ac:dyDescent="0.25">
      <c r="A11" s="17"/>
      <c r="C11" s="18"/>
      <c r="H11" s="21"/>
      <c r="I11" s="21"/>
      <c r="J11" s="21"/>
      <c r="K11" s="21"/>
      <c r="L11" s="21"/>
    </row>
    <row r="12" spans="1:12" x14ac:dyDescent="0.25">
      <c r="A12" s="17">
        <v>43861</v>
      </c>
      <c r="B12" t="s">
        <v>81</v>
      </c>
      <c r="C12" s="18">
        <v>2800</v>
      </c>
      <c r="H12" s="21"/>
      <c r="I12" s="21"/>
      <c r="J12" s="21"/>
      <c r="K12" s="21"/>
      <c r="L12" s="21"/>
    </row>
    <row r="13" spans="1:12" x14ac:dyDescent="0.25">
      <c r="A13" s="17"/>
      <c r="C13" s="18"/>
      <c r="H13" s="21"/>
      <c r="I13" s="21"/>
      <c r="J13" s="21"/>
      <c r="K13" s="21"/>
      <c r="L13" s="21"/>
    </row>
    <row r="14" spans="1:12" x14ac:dyDescent="0.25">
      <c r="A14" s="17">
        <v>43861</v>
      </c>
      <c r="B14" t="s">
        <v>166</v>
      </c>
      <c r="C14" s="18">
        <v>1540</v>
      </c>
      <c r="D14" t="s">
        <v>14</v>
      </c>
      <c r="E14" s="1">
        <v>5</v>
      </c>
      <c r="H14" s="21">
        <v>375</v>
      </c>
      <c r="I14" s="21">
        <v>75</v>
      </c>
      <c r="J14" s="21">
        <v>50</v>
      </c>
      <c r="K14" s="21"/>
      <c r="L14" s="21"/>
    </row>
    <row r="15" spans="1:12" x14ac:dyDescent="0.25">
      <c r="A15" s="17"/>
      <c r="C15" s="18"/>
      <c r="D15" t="s">
        <v>7</v>
      </c>
      <c r="E15" s="1">
        <v>5</v>
      </c>
      <c r="H15" s="21">
        <v>375</v>
      </c>
      <c r="I15" s="21">
        <v>75</v>
      </c>
      <c r="J15" s="21">
        <v>50</v>
      </c>
      <c r="K15" s="21"/>
      <c r="L15" s="21"/>
    </row>
    <row r="16" spans="1:12" x14ac:dyDescent="0.25">
      <c r="A16" s="17"/>
      <c r="B16" t="s">
        <v>170</v>
      </c>
      <c r="C16" s="18">
        <v>-540</v>
      </c>
      <c r="E16" s="1"/>
      <c r="H16" s="21"/>
      <c r="I16" s="21"/>
      <c r="J16" s="21"/>
      <c r="K16" s="21"/>
      <c r="L16" s="21"/>
    </row>
    <row r="17" spans="1:12" x14ac:dyDescent="0.25">
      <c r="A17" s="17"/>
      <c r="C17" s="18"/>
      <c r="E17" s="1"/>
      <c r="H17" s="21"/>
      <c r="I17" s="21"/>
      <c r="J17" s="21"/>
      <c r="K17" s="21"/>
      <c r="L17" s="21"/>
    </row>
    <row r="18" spans="1:12" x14ac:dyDescent="0.25">
      <c r="A18" s="24">
        <v>43866</v>
      </c>
      <c r="B18" t="s">
        <v>119</v>
      </c>
      <c r="C18" s="18">
        <v>180</v>
      </c>
      <c r="D18" t="s">
        <v>22</v>
      </c>
      <c r="E18" s="1">
        <v>2</v>
      </c>
      <c r="F18" s="18" t="s">
        <v>56</v>
      </c>
      <c r="G18" s="18" t="s">
        <v>56</v>
      </c>
      <c r="H18" s="18">
        <v>150</v>
      </c>
      <c r="I18" s="18">
        <v>30</v>
      </c>
      <c r="J18" s="21"/>
      <c r="K18" s="21"/>
      <c r="L18" s="21"/>
    </row>
    <row r="19" spans="1:12" x14ac:dyDescent="0.25">
      <c r="A19" s="24"/>
      <c r="E19" s="1"/>
      <c r="F19" s="18"/>
      <c r="G19" s="18"/>
      <c r="H19" s="18"/>
      <c r="I19" s="18"/>
      <c r="J19" s="21"/>
      <c r="K19" s="21"/>
      <c r="L19" s="21"/>
    </row>
    <row r="20" spans="1:12" x14ac:dyDescent="0.25">
      <c r="A20" s="24">
        <v>43869</v>
      </c>
      <c r="B20" t="s">
        <v>119</v>
      </c>
      <c r="C20" s="18">
        <v>360</v>
      </c>
      <c r="D20" t="s">
        <v>7</v>
      </c>
      <c r="E20" s="1">
        <v>4</v>
      </c>
      <c r="F20" s="18" t="s">
        <v>56</v>
      </c>
      <c r="G20" s="18" t="s">
        <v>56</v>
      </c>
      <c r="H20" s="18">
        <v>300</v>
      </c>
      <c r="I20" s="18">
        <v>60</v>
      </c>
      <c r="J20" s="21"/>
      <c r="K20" s="21"/>
      <c r="L20" s="21"/>
    </row>
    <row r="21" spans="1:12" x14ac:dyDescent="0.25">
      <c r="A21" s="24"/>
      <c r="E21" s="1"/>
      <c r="F21" s="18"/>
      <c r="G21" s="18"/>
      <c r="H21" s="18"/>
      <c r="I21" s="18"/>
      <c r="J21" s="21"/>
      <c r="K21" s="21"/>
      <c r="L21" s="21"/>
    </row>
    <row r="22" spans="1:12" x14ac:dyDescent="0.25">
      <c r="A22" s="24">
        <v>43871</v>
      </c>
      <c r="B22" t="s">
        <v>119</v>
      </c>
      <c r="C22" s="18">
        <v>225</v>
      </c>
      <c r="D22" t="s">
        <v>158</v>
      </c>
      <c r="E22" s="1">
        <v>2.5</v>
      </c>
      <c r="F22" s="18" t="s">
        <v>56</v>
      </c>
      <c r="G22" s="18" t="s">
        <v>56</v>
      </c>
      <c r="H22" s="18">
        <v>187.5</v>
      </c>
      <c r="I22" s="18">
        <v>37.5</v>
      </c>
      <c r="J22" s="21"/>
      <c r="K22" s="21"/>
      <c r="L22" s="21"/>
    </row>
    <row r="23" spans="1:12" x14ac:dyDescent="0.25">
      <c r="A23" s="24"/>
      <c r="C23" s="18"/>
      <c r="E23" s="1"/>
      <c r="F23" s="18"/>
      <c r="G23" s="18"/>
      <c r="H23" s="18"/>
      <c r="I23" s="18"/>
      <c r="J23" s="21"/>
      <c r="K23" s="21"/>
      <c r="L23" s="21"/>
    </row>
    <row r="24" spans="1:12" x14ac:dyDescent="0.25">
      <c r="A24" s="24">
        <v>43873</v>
      </c>
      <c r="B24" t="s">
        <v>119</v>
      </c>
      <c r="C24" s="18">
        <v>270</v>
      </c>
      <c r="D24" t="s">
        <v>8</v>
      </c>
      <c r="E24" s="1">
        <v>3</v>
      </c>
      <c r="F24" s="18" t="s">
        <v>56</v>
      </c>
      <c r="G24" s="18" t="s">
        <v>56</v>
      </c>
      <c r="H24" s="18">
        <v>225</v>
      </c>
      <c r="I24" s="18">
        <v>45</v>
      </c>
      <c r="J24" s="21"/>
      <c r="K24" s="21"/>
      <c r="L24" s="21"/>
    </row>
    <row r="25" spans="1:12" x14ac:dyDescent="0.25">
      <c r="A25" s="24"/>
      <c r="C25" s="18"/>
      <c r="E25" s="1"/>
      <c r="F25" s="18"/>
      <c r="G25" s="18"/>
      <c r="H25" s="18"/>
      <c r="I25" s="18"/>
      <c r="J25" s="21"/>
      <c r="K25" s="21"/>
      <c r="L25" s="21"/>
    </row>
    <row r="26" spans="1:12" x14ac:dyDescent="0.25">
      <c r="A26" s="24">
        <v>43874</v>
      </c>
      <c r="B26" t="s">
        <v>119</v>
      </c>
      <c r="C26" s="18">
        <v>180</v>
      </c>
      <c r="D26" t="s">
        <v>112</v>
      </c>
      <c r="E26" s="1">
        <v>2</v>
      </c>
      <c r="F26" s="18" t="s">
        <v>56</v>
      </c>
      <c r="G26" s="18" t="s">
        <v>56</v>
      </c>
      <c r="H26" s="18">
        <v>150</v>
      </c>
      <c r="I26" s="18">
        <v>30</v>
      </c>
      <c r="J26" s="21"/>
      <c r="K26" s="21"/>
      <c r="L26" s="21"/>
    </row>
    <row r="27" spans="1:12" x14ac:dyDescent="0.25">
      <c r="A27" s="24"/>
      <c r="C27" s="18"/>
      <c r="E27" s="1"/>
      <c r="F27" s="18"/>
      <c r="G27" s="18"/>
      <c r="H27" s="18"/>
      <c r="I27" s="18"/>
      <c r="J27" s="21"/>
      <c r="K27" s="21"/>
      <c r="L27" s="21"/>
    </row>
    <row r="28" spans="1:12" x14ac:dyDescent="0.25">
      <c r="A28" s="24">
        <v>43875</v>
      </c>
      <c r="B28" t="s">
        <v>119</v>
      </c>
      <c r="C28" s="18">
        <v>1800</v>
      </c>
      <c r="D28" t="s">
        <v>39</v>
      </c>
      <c r="E28" s="1">
        <v>4</v>
      </c>
      <c r="F28" s="18" t="s">
        <v>56</v>
      </c>
      <c r="G28" s="18" t="s">
        <v>56</v>
      </c>
      <c r="H28" s="18">
        <v>300</v>
      </c>
      <c r="I28" s="18">
        <v>60</v>
      </c>
      <c r="J28" s="21"/>
      <c r="K28" s="21"/>
      <c r="L28" s="21"/>
    </row>
    <row r="29" spans="1:12" x14ac:dyDescent="0.25">
      <c r="B29" t="s">
        <v>56</v>
      </c>
      <c r="C29" s="18"/>
      <c r="D29" t="s">
        <v>14</v>
      </c>
      <c r="E29" s="1">
        <v>4</v>
      </c>
      <c r="F29" s="18" t="s">
        <v>56</v>
      </c>
      <c r="G29" s="18" t="s">
        <v>56</v>
      </c>
      <c r="H29" s="18">
        <v>300</v>
      </c>
      <c r="I29" s="18">
        <v>60</v>
      </c>
      <c r="J29" s="21"/>
      <c r="K29" s="21"/>
      <c r="L29" s="21"/>
    </row>
    <row r="30" spans="1:12" x14ac:dyDescent="0.25">
      <c r="A30" s="18"/>
      <c r="B30" t="s">
        <v>56</v>
      </c>
      <c r="D30" t="s">
        <v>30</v>
      </c>
      <c r="E30" s="1">
        <v>4</v>
      </c>
      <c r="F30" s="18" t="s">
        <v>56</v>
      </c>
      <c r="G30" s="18" t="s">
        <v>56</v>
      </c>
      <c r="H30" s="18">
        <v>300</v>
      </c>
      <c r="I30" s="18">
        <v>60</v>
      </c>
      <c r="J30" s="21"/>
      <c r="K30" s="21"/>
      <c r="L30" s="21"/>
    </row>
    <row r="31" spans="1:12" x14ac:dyDescent="0.25">
      <c r="A31" s="18"/>
      <c r="B31" t="s">
        <v>56</v>
      </c>
      <c r="D31" t="s">
        <v>26</v>
      </c>
      <c r="E31" s="1">
        <v>4</v>
      </c>
      <c r="F31" s="18" t="s">
        <v>56</v>
      </c>
      <c r="G31" s="18" t="s">
        <v>56</v>
      </c>
      <c r="H31" s="18">
        <v>300</v>
      </c>
      <c r="I31" s="18">
        <v>60</v>
      </c>
      <c r="J31" s="21"/>
      <c r="K31" s="21"/>
      <c r="L31" s="21"/>
    </row>
    <row r="32" spans="1:12" x14ac:dyDescent="0.25">
      <c r="A32" s="18"/>
      <c r="B32" t="s">
        <v>56</v>
      </c>
      <c r="D32" t="s">
        <v>37</v>
      </c>
      <c r="E32" s="1">
        <v>4</v>
      </c>
      <c r="F32" s="18" t="s">
        <v>56</v>
      </c>
      <c r="G32" s="18" t="s">
        <v>56</v>
      </c>
      <c r="H32" s="18">
        <v>300</v>
      </c>
      <c r="I32" s="18">
        <v>60</v>
      </c>
      <c r="J32" s="21"/>
      <c r="K32" s="21"/>
      <c r="L32" s="21"/>
    </row>
    <row r="33" spans="1:12" x14ac:dyDescent="0.25">
      <c r="A33" s="17"/>
      <c r="C33" s="18"/>
      <c r="H33" s="21"/>
      <c r="I33" s="21"/>
      <c r="J33" s="21"/>
      <c r="K33" s="21"/>
      <c r="L33" s="21"/>
    </row>
    <row r="34" spans="1:12" x14ac:dyDescent="0.25">
      <c r="A34" s="17">
        <v>43887</v>
      </c>
      <c r="B34" t="s">
        <v>167</v>
      </c>
      <c r="C34" s="18">
        <v>720</v>
      </c>
      <c r="L34" t="s">
        <v>168</v>
      </c>
    </row>
    <row r="35" spans="1:12" x14ac:dyDescent="0.25">
      <c r="C35" s="18"/>
    </row>
    <row r="36" spans="1:12" x14ac:dyDescent="0.25">
      <c r="A36" s="17">
        <v>43888</v>
      </c>
      <c r="B36" t="s">
        <v>119</v>
      </c>
      <c r="C36" s="18">
        <v>1620</v>
      </c>
      <c r="E36" s="1">
        <v>18</v>
      </c>
      <c r="H36" s="18">
        <v>1350</v>
      </c>
      <c r="I36" s="18">
        <v>270</v>
      </c>
    </row>
    <row r="37" spans="1:12" x14ac:dyDescent="0.25">
      <c r="C37" s="18"/>
      <c r="H37" s="18"/>
      <c r="I37" s="18"/>
    </row>
    <row r="38" spans="1:12" x14ac:dyDescent="0.25">
      <c r="A38" s="17">
        <v>43889</v>
      </c>
      <c r="B38" t="s">
        <v>119</v>
      </c>
      <c r="C38" s="18">
        <v>990</v>
      </c>
      <c r="E38" s="1">
        <v>11</v>
      </c>
      <c r="H38" s="18">
        <v>825</v>
      </c>
      <c r="I38" s="18">
        <v>165</v>
      </c>
    </row>
    <row r="39" spans="1:12" x14ac:dyDescent="0.25">
      <c r="C39" s="18"/>
      <c r="H39" s="18"/>
      <c r="I39" s="18"/>
    </row>
    <row r="40" spans="1:12" x14ac:dyDescent="0.25">
      <c r="A40" s="17">
        <v>43896</v>
      </c>
      <c r="B40" t="s">
        <v>167</v>
      </c>
      <c r="C40" s="18">
        <v>1440</v>
      </c>
      <c r="H40" s="18"/>
      <c r="I40" s="18"/>
    </row>
    <row r="41" spans="1:12" x14ac:dyDescent="0.25">
      <c r="H41" s="18"/>
      <c r="I41" s="18"/>
    </row>
    <row r="42" spans="1:12" x14ac:dyDescent="0.25">
      <c r="A42" s="17">
        <v>43901</v>
      </c>
      <c r="B42" t="s">
        <v>169</v>
      </c>
      <c r="C42" s="18">
        <v>590</v>
      </c>
      <c r="E42">
        <v>6</v>
      </c>
      <c r="H42" s="18">
        <v>450</v>
      </c>
      <c r="I42" s="18">
        <v>140</v>
      </c>
    </row>
    <row r="43" spans="1:12" x14ac:dyDescent="0.25">
      <c r="C43" s="18"/>
      <c r="H43" s="18"/>
      <c r="I43" s="18"/>
    </row>
    <row r="44" spans="1:12" x14ac:dyDescent="0.25">
      <c r="A44" s="17">
        <v>43910</v>
      </c>
      <c r="B44" t="s">
        <v>171</v>
      </c>
      <c r="C44" s="18">
        <v>770</v>
      </c>
      <c r="E44">
        <v>6</v>
      </c>
      <c r="H44" s="18">
        <v>450</v>
      </c>
      <c r="I44" s="18">
        <v>90</v>
      </c>
      <c r="J44" s="21">
        <v>50</v>
      </c>
      <c r="L44" t="s">
        <v>172</v>
      </c>
    </row>
    <row r="45" spans="1:12" x14ac:dyDescent="0.25">
      <c r="C45" s="18"/>
      <c r="H45" s="18"/>
      <c r="I45" s="18"/>
    </row>
    <row r="46" spans="1:12" x14ac:dyDescent="0.25">
      <c r="A46" s="17">
        <v>43902</v>
      </c>
      <c r="B46" t="s">
        <v>119</v>
      </c>
      <c r="C46" s="18">
        <v>180</v>
      </c>
      <c r="E46">
        <v>2</v>
      </c>
      <c r="H46" s="18">
        <v>150</v>
      </c>
      <c r="I46" s="18">
        <v>300</v>
      </c>
    </row>
    <row r="47" spans="1:12" x14ac:dyDescent="0.25">
      <c r="C47" s="18"/>
      <c r="H47" s="18"/>
      <c r="I47" s="18"/>
    </row>
    <row r="48" spans="1:12" x14ac:dyDescent="0.25">
      <c r="A48" s="17">
        <v>43924</v>
      </c>
      <c r="B48" t="s">
        <v>173</v>
      </c>
      <c r="C48" s="18">
        <v>770</v>
      </c>
      <c r="E48">
        <v>6</v>
      </c>
      <c r="H48" s="18">
        <v>450</v>
      </c>
      <c r="I48" s="18">
        <v>90</v>
      </c>
      <c r="J48" s="26">
        <v>50</v>
      </c>
      <c r="L48" s="20" t="s">
        <v>177</v>
      </c>
    </row>
    <row r="49" spans="1:12" x14ac:dyDescent="0.25">
      <c r="C49" s="18"/>
      <c r="J49" s="26"/>
    </row>
    <row r="50" spans="1:12" x14ac:dyDescent="0.25">
      <c r="A50" s="17">
        <v>43934</v>
      </c>
      <c r="B50" t="s">
        <v>174</v>
      </c>
      <c r="C50" s="18">
        <v>1440</v>
      </c>
      <c r="J50" s="26"/>
      <c r="L50" t="s">
        <v>168</v>
      </c>
    </row>
    <row r="51" spans="1:12" x14ac:dyDescent="0.25">
      <c r="C51" s="18"/>
      <c r="J51" s="26"/>
    </row>
    <row r="52" spans="1:12" x14ac:dyDescent="0.25">
      <c r="A52" s="17">
        <v>43937</v>
      </c>
      <c r="B52" s="18" t="s">
        <v>175</v>
      </c>
      <c r="C52" s="18">
        <v>590</v>
      </c>
      <c r="E52" s="26">
        <v>8</v>
      </c>
      <c r="F52" s="18"/>
      <c r="G52" s="18"/>
      <c r="H52" s="18">
        <v>600</v>
      </c>
      <c r="I52" s="18">
        <v>120</v>
      </c>
      <c r="J52" s="26"/>
      <c r="K52" s="18"/>
      <c r="L52" t="s">
        <v>201</v>
      </c>
    </row>
    <row r="53" spans="1:12" x14ac:dyDescent="0.25">
      <c r="C53" s="18"/>
      <c r="E53" s="26"/>
      <c r="F53" s="18"/>
      <c r="G53" s="18"/>
      <c r="H53" s="18"/>
      <c r="I53" s="18"/>
      <c r="J53" s="26"/>
      <c r="K53" s="18"/>
    </row>
    <row r="54" spans="1:12" x14ac:dyDescent="0.25">
      <c r="A54" s="17">
        <v>43945</v>
      </c>
      <c r="B54" s="18" t="s">
        <v>176</v>
      </c>
      <c r="C54" s="18">
        <v>1540</v>
      </c>
      <c r="E54" s="26">
        <v>19</v>
      </c>
      <c r="F54" s="18"/>
      <c r="G54" s="18"/>
      <c r="H54" s="18">
        <v>1425</v>
      </c>
      <c r="I54" s="18">
        <v>285</v>
      </c>
      <c r="J54" s="26"/>
      <c r="K54" s="18"/>
    </row>
    <row r="55" spans="1:12" x14ac:dyDescent="0.25">
      <c r="C55" s="18"/>
      <c r="E55" s="26"/>
      <c r="F55" s="18"/>
      <c r="G55" s="18"/>
      <c r="H55" s="18"/>
      <c r="I55" s="18"/>
      <c r="J55" s="26"/>
      <c r="K55" s="18"/>
    </row>
    <row r="56" spans="1:12" x14ac:dyDescent="0.25">
      <c r="A56" s="17">
        <v>43978</v>
      </c>
      <c r="B56" s="21" t="s">
        <v>81</v>
      </c>
      <c r="C56" s="18">
        <v>1630</v>
      </c>
      <c r="E56" s="26">
        <v>19</v>
      </c>
      <c r="F56" s="18"/>
      <c r="G56" s="18"/>
      <c r="H56" s="18">
        <v>1425</v>
      </c>
      <c r="I56" s="18">
        <v>285</v>
      </c>
      <c r="J56" s="26">
        <v>100</v>
      </c>
      <c r="K56" s="18"/>
    </row>
    <row r="57" spans="1:12" x14ac:dyDescent="0.25">
      <c r="C57" s="18"/>
      <c r="E57" s="26"/>
      <c r="F57" s="18"/>
      <c r="G57" s="18"/>
      <c r="H57" s="18"/>
      <c r="I57" s="18"/>
      <c r="J57" s="26"/>
      <c r="K57" s="18"/>
    </row>
    <row r="58" spans="1:12" x14ac:dyDescent="0.25">
      <c r="A58" s="5">
        <v>43986</v>
      </c>
      <c r="B58" s="27" t="s">
        <v>73</v>
      </c>
      <c r="C58" s="1" t="s">
        <v>56</v>
      </c>
      <c r="D58" s="5" t="s">
        <v>56</v>
      </c>
      <c r="E58" s="1">
        <v>4</v>
      </c>
      <c r="F58" s="5"/>
      <c r="G58" s="6" t="s">
        <v>56</v>
      </c>
      <c r="H58" s="6">
        <v>300</v>
      </c>
      <c r="I58" s="6">
        <v>60</v>
      </c>
      <c r="J58" s="6">
        <v>50</v>
      </c>
      <c r="K58" s="18"/>
    </row>
    <row r="59" spans="1:12" x14ac:dyDescent="0.25">
      <c r="C59" s="18"/>
      <c r="E59" s="26"/>
      <c r="F59" s="18"/>
      <c r="G59" s="18"/>
      <c r="H59" s="18"/>
      <c r="I59" s="18"/>
      <c r="J59" s="26"/>
      <c r="K59" s="18"/>
    </row>
    <row r="60" spans="1:12" x14ac:dyDescent="0.25">
      <c r="A60" s="17">
        <v>43986</v>
      </c>
      <c r="B60" t="s">
        <v>178</v>
      </c>
      <c r="C60" s="18">
        <v>410</v>
      </c>
      <c r="E60" s="26">
        <v>4</v>
      </c>
      <c r="F60" s="18"/>
      <c r="G60" s="18"/>
      <c r="H60" s="18">
        <v>300</v>
      </c>
      <c r="I60" s="18">
        <v>60</v>
      </c>
      <c r="J60" s="26">
        <v>50</v>
      </c>
      <c r="K60" s="18"/>
    </row>
    <row r="61" spans="1:12" x14ac:dyDescent="0.25">
      <c r="C61" s="18"/>
      <c r="E61" s="26"/>
      <c r="F61" s="18"/>
      <c r="G61" s="18"/>
      <c r="H61" s="18"/>
      <c r="I61" s="18"/>
      <c r="J61" s="26"/>
      <c r="K61" s="18"/>
    </row>
    <row r="62" spans="1:12" x14ac:dyDescent="0.25">
      <c r="A62" s="17">
        <v>43994</v>
      </c>
      <c r="B62" t="s">
        <v>119</v>
      </c>
      <c r="C62" s="18">
        <v>1440</v>
      </c>
      <c r="E62" s="26">
        <v>16</v>
      </c>
      <c r="F62" s="18"/>
      <c r="G62" s="18"/>
      <c r="H62" s="18">
        <v>1200</v>
      </c>
      <c r="I62" s="18">
        <v>240</v>
      </c>
      <c r="J62" s="26">
        <v>200</v>
      </c>
      <c r="K62" s="18"/>
    </row>
    <row r="63" spans="1:12" x14ac:dyDescent="0.25">
      <c r="C63" s="18"/>
      <c r="E63" s="26"/>
      <c r="F63" s="18"/>
      <c r="G63" s="18"/>
      <c r="H63" s="18"/>
      <c r="I63" s="18"/>
      <c r="J63" s="26"/>
      <c r="K63" s="18"/>
    </row>
    <row r="64" spans="1:12" x14ac:dyDescent="0.25">
      <c r="A64" s="17">
        <v>44012</v>
      </c>
      <c r="B64" t="s">
        <v>48</v>
      </c>
      <c r="C64" s="18">
        <v>1045</v>
      </c>
      <c r="E64" s="26">
        <v>10.5</v>
      </c>
      <c r="F64" s="18"/>
      <c r="G64" s="18"/>
      <c r="H64" s="18">
        <v>787.5</v>
      </c>
      <c r="I64" s="18">
        <v>157.5</v>
      </c>
      <c r="J64" s="26">
        <v>100</v>
      </c>
      <c r="K64" s="18"/>
      <c r="L64" t="s">
        <v>184</v>
      </c>
    </row>
    <row r="65" spans="1:13" x14ac:dyDescent="0.25">
      <c r="C65" s="18"/>
      <c r="E65" s="26"/>
      <c r="F65" s="18"/>
      <c r="G65" s="18"/>
      <c r="H65" s="18"/>
      <c r="I65" s="18"/>
      <c r="J65" s="26"/>
      <c r="K65" s="18"/>
    </row>
    <row r="66" spans="1:13" x14ac:dyDescent="0.25">
      <c r="A66" s="17">
        <v>44020</v>
      </c>
      <c r="B66" t="s">
        <v>180</v>
      </c>
      <c r="C66" s="18">
        <v>720</v>
      </c>
      <c r="E66" s="26">
        <v>4</v>
      </c>
      <c r="F66" s="18"/>
      <c r="G66" s="18"/>
      <c r="H66" s="18">
        <v>300</v>
      </c>
      <c r="I66" s="18">
        <v>60</v>
      </c>
      <c r="J66" s="26"/>
      <c r="K66" s="18"/>
    </row>
    <row r="67" spans="1:13" x14ac:dyDescent="0.25">
      <c r="A67" s="17"/>
      <c r="C67" s="18"/>
      <c r="E67" s="26">
        <v>4</v>
      </c>
      <c r="F67" s="18"/>
      <c r="G67" s="18"/>
      <c r="H67" s="18">
        <v>300</v>
      </c>
      <c r="I67" s="18">
        <v>60</v>
      </c>
      <c r="J67" s="26"/>
      <c r="K67" s="18"/>
    </row>
    <row r="68" spans="1:13" x14ac:dyDescent="0.25">
      <c r="A68" s="17"/>
      <c r="C68" s="18"/>
      <c r="E68" s="26"/>
      <c r="F68" s="18"/>
      <c r="G68" s="18"/>
      <c r="H68" s="18"/>
      <c r="I68" s="18"/>
      <c r="J68" s="26"/>
      <c r="K68" s="18"/>
    </row>
    <row r="69" spans="1:13" x14ac:dyDescent="0.25">
      <c r="B69" t="s">
        <v>181</v>
      </c>
      <c r="C69" s="18">
        <v>720</v>
      </c>
      <c r="E69" s="26">
        <v>4</v>
      </c>
      <c r="F69" s="18"/>
      <c r="G69" s="18"/>
      <c r="H69" s="18">
        <v>300</v>
      </c>
      <c r="I69" s="18">
        <v>60</v>
      </c>
      <c r="J69" s="26"/>
      <c r="K69" s="18"/>
    </row>
    <row r="70" spans="1:13" x14ac:dyDescent="0.25">
      <c r="C70" s="18"/>
      <c r="E70" s="26">
        <v>4</v>
      </c>
      <c r="F70" s="18"/>
      <c r="G70" s="18"/>
      <c r="H70" s="18">
        <v>300</v>
      </c>
      <c r="I70" s="18">
        <v>60</v>
      </c>
      <c r="J70" s="26"/>
      <c r="K70" s="18"/>
    </row>
    <row r="71" spans="1:13" x14ac:dyDescent="0.25">
      <c r="C71" s="18"/>
      <c r="E71" s="18"/>
      <c r="F71" s="18"/>
      <c r="G71" s="18"/>
      <c r="H71" s="18"/>
      <c r="I71" s="18"/>
      <c r="J71" s="26"/>
      <c r="K71" s="18"/>
    </row>
    <row r="72" spans="1:13" x14ac:dyDescent="0.25">
      <c r="C72" s="18"/>
      <c r="E72" s="18"/>
      <c r="F72" s="18"/>
      <c r="G72" s="18"/>
      <c r="H72" s="18"/>
      <c r="I72" s="18"/>
      <c r="J72" s="26"/>
      <c r="K72" s="18"/>
    </row>
    <row r="73" spans="1:13" x14ac:dyDescent="0.25">
      <c r="A73" s="17">
        <v>44026</v>
      </c>
      <c r="B73" t="s">
        <v>179</v>
      </c>
      <c r="C73" s="18">
        <v>7250</v>
      </c>
      <c r="E73" s="18">
        <v>3420</v>
      </c>
      <c r="F73" s="18"/>
      <c r="G73" s="18"/>
      <c r="H73" s="18">
        <v>200</v>
      </c>
      <c r="I73" s="18"/>
      <c r="J73" s="26"/>
      <c r="K73" s="18"/>
      <c r="L73" s="21" t="s">
        <v>182</v>
      </c>
    </row>
    <row r="74" spans="1:13" x14ac:dyDescent="0.25">
      <c r="A74" s="17"/>
      <c r="C74" s="18"/>
      <c r="E74" s="18">
        <v>1440</v>
      </c>
      <c r="F74" s="18"/>
      <c r="G74" s="18"/>
      <c r="H74" s="18">
        <v>100</v>
      </c>
      <c r="I74" s="18"/>
      <c r="J74" s="26"/>
      <c r="K74" s="18"/>
      <c r="L74" s="28">
        <v>2090</v>
      </c>
    </row>
    <row r="75" spans="1:13" x14ac:dyDescent="0.25">
      <c r="A75" s="17"/>
      <c r="C75" s="18"/>
      <c r="E75" s="18">
        <v>1440</v>
      </c>
      <c r="F75" s="18"/>
      <c r="G75" s="18"/>
      <c r="H75" s="18">
        <v>100</v>
      </c>
      <c r="I75" s="18"/>
      <c r="J75" s="26"/>
      <c r="K75" s="18"/>
      <c r="L75" s="28">
        <v>550</v>
      </c>
    </row>
    <row r="76" spans="1:13" x14ac:dyDescent="0.25">
      <c r="A76" s="17"/>
      <c r="C76" s="18"/>
      <c r="E76" s="18">
        <v>1440</v>
      </c>
      <c r="F76" s="18"/>
      <c r="G76" s="18"/>
      <c r="H76" s="18">
        <v>100</v>
      </c>
      <c r="I76" s="18"/>
      <c r="J76" s="26"/>
      <c r="K76" s="18"/>
      <c r="L76" s="29">
        <v>-990</v>
      </c>
    </row>
    <row r="77" spans="1:13" x14ac:dyDescent="0.25">
      <c r="A77" s="17"/>
      <c r="C77" s="18"/>
      <c r="E77" s="18">
        <v>405</v>
      </c>
      <c r="F77" s="18"/>
      <c r="G77" s="18"/>
      <c r="H77" s="18"/>
      <c r="I77" s="18"/>
      <c r="J77" s="26"/>
      <c r="K77" s="18"/>
      <c r="L77" s="28"/>
    </row>
    <row r="78" spans="1:13" x14ac:dyDescent="0.25">
      <c r="A78" s="17"/>
      <c r="C78" s="18"/>
      <c r="E78" s="18">
        <v>1440</v>
      </c>
      <c r="F78" s="18"/>
      <c r="G78" s="18"/>
      <c r="H78" s="18">
        <v>100</v>
      </c>
      <c r="I78" s="18"/>
      <c r="J78" s="26"/>
      <c r="K78" s="18"/>
      <c r="L78" s="28"/>
    </row>
    <row r="79" spans="1:13" x14ac:dyDescent="0.25">
      <c r="A79" s="17"/>
      <c r="C79" s="18"/>
      <c r="E79" s="18">
        <v>1440</v>
      </c>
      <c r="F79" s="18"/>
      <c r="G79" s="18"/>
      <c r="H79" s="18">
        <v>100</v>
      </c>
      <c r="I79" s="18"/>
      <c r="J79" s="26"/>
      <c r="K79" s="18"/>
      <c r="L79" s="28">
        <v>-4475</v>
      </c>
    </row>
    <row r="80" spans="1:13" x14ac:dyDescent="0.25">
      <c r="A80" s="17"/>
      <c r="C80" s="18"/>
      <c r="E80" s="18"/>
      <c r="F80" s="18"/>
      <c r="G80" s="18"/>
      <c r="H80" s="18"/>
      <c r="I80" s="18"/>
      <c r="J80" s="26"/>
      <c r="K80" s="18"/>
      <c r="L80" s="28">
        <v>0</v>
      </c>
      <c r="M80" t="s">
        <v>185</v>
      </c>
    </row>
    <row r="81" spans="1:12" x14ac:dyDescent="0.25">
      <c r="C81" s="18"/>
      <c r="E81" s="18"/>
      <c r="F81" s="18"/>
      <c r="G81" s="18"/>
      <c r="H81" s="18"/>
      <c r="I81" s="18"/>
      <c r="J81" s="26"/>
      <c r="K81" s="18"/>
    </row>
    <row r="82" spans="1:12" x14ac:dyDescent="0.25">
      <c r="A82" s="17">
        <v>44033</v>
      </c>
      <c r="B82" t="s">
        <v>183</v>
      </c>
      <c r="C82" s="18">
        <v>1090</v>
      </c>
      <c r="E82" s="18">
        <v>990</v>
      </c>
      <c r="F82" s="18"/>
      <c r="G82" s="18"/>
      <c r="H82" s="18">
        <v>100</v>
      </c>
      <c r="I82" s="18"/>
      <c r="J82" s="26"/>
      <c r="K82" s="18"/>
    </row>
    <row r="83" spans="1:12" x14ac:dyDescent="0.25">
      <c r="C83" s="18"/>
      <c r="E83" s="18"/>
      <c r="F83" s="18"/>
      <c r="G83" s="18"/>
      <c r="H83" s="18"/>
      <c r="I83" s="18"/>
      <c r="J83" s="26"/>
      <c r="K83" s="18"/>
    </row>
    <row r="84" spans="1:12" x14ac:dyDescent="0.25">
      <c r="A84" s="17">
        <v>44048</v>
      </c>
      <c r="B84" t="s">
        <v>119</v>
      </c>
      <c r="C84" s="18">
        <v>180</v>
      </c>
      <c r="E84" s="18">
        <v>180</v>
      </c>
      <c r="F84" s="18"/>
      <c r="G84" s="18"/>
      <c r="H84" s="18"/>
      <c r="I84" s="18"/>
      <c r="J84" s="18"/>
      <c r="K84" s="18"/>
    </row>
    <row r="85" spans="1:12" x14ac:dyDescent="0.25">
      <c r="C85" s="18"/>
      <c r="E85" s="18"/>
      <c r="F85" s="18"/>
      <c r="G85" s="18"/>
      <c r="H85" s="18"/>
      <c r="I85" s="18"/>
      <c r="J85" s="18"/>
      <c r="K85" s="18"/>
    </row>
    <row r="86" spans="1:12" x14ac:dyDescent="0.25">
      <c r="C86" s="18"/>
      <c r="E86" s="18"/>
      <c r="F86" s="18"/>
      <c r="G86" s="18"/>
      <c r="H86" s="18"/>
      <c r="I86" s="18"/>
      <c r="J86" s="18"/>
      <c r="K86" s="18"/>
    </row>
    <row r="87" spans="1:12" x14ac:dyDescent="0.25">
      <c r="A87" s="17">
        <v>44054</v>
      </c>
      <c r="B87" t="s">
        <v>73</v>
      </c>
      <c r="C87" s="18">
        <v>725</v>
      </c>
      <c r="E87" s="18">
        <v>562.5</v>
      </c>
      <c r="F87" s="18"/>
      <c r="G87" s="18"/>
      <c r="H87" s="18">
        <v>50</v>
      </c>
      <c r="I87" s="18">
        <v>112.5</v>
      </c>
      <c r="J87" s="18"/>
      <c r="K87" s="18"/>
      <c r="L87" t="s">
        <v>186</v>
      </c>
    </row>
    <row r="88" spans="1:12" x14ac:dyDescent="0.25">
      <c r="A88" s="17"/>
      <c r="C88" s="18"/>
      <c r="E88" s="18"/>
      <c r="F88" s="18"/>
      <c r="G88" s="18"/>
      <c r="H88" s="18"/>
      <c r="I88" s="18"/>
      <c r="J88" s="18"/>
      <c r="K88" s="18"/>
    </row>
    <row r="89" spans="1:12" x14ac:dyDescent="0.25">
      <c r="A89" s="17">
        <v>44070</v>
      </c>
      <c r="B89" t="s">
        <v>178</v>
      </c>
      <c r="C89" s="18">
        <v>820</v>
      </c>
      <c r="E89" s="18">
        <v>600</v>
      </c>
      <c r="F89" s="18"/>
      <c r="G89" s="18"/>
      <c r="H89" s="18">
        <v>820</v>
      </c>
      <c r="I89" s="18">
        <v>120</v>
      </c>
      <c r="J89" s="18">
        <v>100</v>
      </c>
      <c r="K89" s="18"/>
      <c r="L89" t="s">
        <v>190</v>
      </c>
    </row>
    <row r="90" spans="1:12" x14ac:dyDescent="0.25">
      <c r="C90" s="18"/>
      <c r="E90" s="18"/>
      <c r="F90" s="18"/>
      <c r="G90" s="18"/>
      <c r="H90" s="18"/>
      <c r="I90" s="18"/>
      <c r="J90" s="18"/>
      <c r="K90" s="18"/>
    </row>
    <row r="91" spans="1:12" x14ac:dyDescent="0.25">
      <c r="A91" s="17">
        <v>44086</v>
      </c>
      <c r="B91" t="s">
        <v>188</v>
      </c>
      <c r="C91" s="18">
        <v>630</v>
      </c>
      <c r="E91" s="18">
        <v>525</v>
      </c>
      <c r="F91" s="18"/>
      <c r="G91" s="18"/>
      <c r="H91" s="18">
        <v>105</v>
      </c>
      <c r="I91" s="18"/>
      <c r="J91" s="18"/>
      <c r="K91" s="18"/>
      <c r="L91" t="s">
        <v>189</v>
      </c>
    </row>
    <row r="92" spans="1:12" x14ac:dyDescent="0.25">
      <c r="C92" s="18"/>
      <c r="E92" s="18"/>
      <c r="F92" s="18"/>
      <c r="G92" s="18"/>
      <c r="H92" s="18"/>
      <c r="I92" s="18"/>
      <c r="J92" s="18"/>
      <c r="K92" s="18"/>
    </row>
    <row r="93" spans="1:12" x14ac:dyDescent="0.25">
      <c r="A93" s="17">
        <v>44092</v>
      </c>
      <c r="B93" t="s">
        <v>81</v>
      </c>
      <c r="C93" s="18">
        <v>1630</v>
      </c>
      <c r="E93" s="18">
        <v>1200</v>
      </c>
      <c r="F93" s="18"/>
      <c r="G93" s="18"/>
      <c r="H93" s="18">
        <v>240</v>
      </c>
      <c r="I93" s="18"/>
      <c r="J93" s="18">
        <v>100</v>
      </c>
      <c r="K93" s="18"/>
      <c r="L93" t="s">
        <v>192</v>
      </c>
    </row>
    <row r="94" spans="1:12" x14ac:dyDescent="0.25">
      <c r="C94" s="18"/>
      <c r="E94" s="18"/>
      <c r="F94" s="18"/>
      <c r="G94" s="18"/>
      <c r="H94" s="18"/>
      <c r="I94" s="18"/>
      <c r="J94" s="18"/>
      <c r="K94" s="18"/>
    </row>
    <row r="95" spans="1:12" x14ac:dyDescent="0.25">
      <c r="A95" s="17">
        <v>44093</v>
      </c>
      <c r="B95" t="s">
        <v>135</v>
      </c>
      <c r="C95" s="18">
        <v>270</v>
      </c>
      <c r="E95" s="18">
        <v>225</v>
      </c>
      <c r="F95" s="18"/>
      <c r="G95" s="18"/>
      <c r="H95" s="18">
        <v>45</v>
      </c>
      <c r="I95" s="18"/>
      <c r="J95" s="18"/>
      <c r="K95" s="18"/>
    </row>
    <row r="96" spans="1:12" x14ac:dyDescent="0.25">
      <c r="B96" t="s">
        <v>135</v>
      </c>
      <c r="C96" s="18">
        <v>270</v>
      </c>
      <c r="E96" s="18">
        <v>225</v>
      </c>
      <c r="F96" s="18"/>
      <c r="G96" s="18"/>
      <c r="H96" s="18">
        <v>45</v>
      </c>
      <c r="I96" s="18"/>
      <c r="J96" s="18"/>
      <c r="K96" s="18"/>
      <c r="L96" t="s">
        <v>193</v>
      </c>
    </row>
    <row r="97" spans="1:12" x14ac:dyDescent="0.25">
      <c r="C97" s="18"/>
      <c r="E97" s="18"/>
      <c r="F97" s="18"/>
      <c r="G97" s="18"/>
      <c r="H97" s="18"/>
      <c r="I97" s="18"/>
      <c r="J97" s="18"/>
      <c r="K97" s="18"/>
    </row>
    <row r="98" spans="1:12" x14ac:dyDescent="0.25">
      <c r="A98" s="17">
        <v>44090</v>
      </c>
      <c r="B98" t="s">
        <v>178</v>
      </c>
      <c r="C98" s="18">
        <v>410</v>
      </c>
      <c r="E98" s="18">
        <v>300</v>
      </c>
      <c r="F98" s="18"/>
      <c r="G98" s="18"/>
      <c r="H98" s="18">
        <v>60</v>
      </c>
      <c r="I98" s="18"/>
      <c r="J98" s="18">
        <v>50</v>
      </c>
      <c r="K98" s="18"/>
      <c r="L98" t="s">
        <v>194</v>
      </c>
    </row>
    <row r="99" spans="1:12" x14ac:dyDescent="0.25">
      <c r="C99" s="18"/>
      <c r="E99" s="18"/>
      <c r="F99" s="18"/>
      <c r="G99" s="18"/>
      <c r="H99" s="18"/>
      <c r="I99" s="18"/>
      <c r="J99" s="18"/>
      <c r="K99" s="18"/>
    </row>
    <row r="100" spans="1:12" x14ac:dyDescent="0.25">
      <c r="A100" s="17">
        <v>44098</v>
      </c>
      <c r="B100" t="s">
        <v>119</v>
      </c>
      <c r="C100" s="18">
        <v>2225</v>
      </c>
      <c r="E100" s="18">
        <v>187.5</v>
      </c>
      <c r="F100" s="18"/>
      <c r="G100" s="18"/>
      <c r="H100" s="18">
        <v>37.5</v>
      </c>
      <c r="I100" s="18"/>
      <c r="J100" s="18"/>
      <c r="K100" s="18"/>
    </row>
    <row r="101" spans="1:12" x14ac:dyDescent="0.25">
      <c r="A101" s="17"/>
      <c r="C101" s="18"/>
      <c r="E101" s="18"/>
      <c r="F101" s="18"/>
      <c r="G101" s="18"/>
      <c r="H101" s="18"/>
      <c r="I101" s="18"/>
      <c r="J101" s="18"/>
      <c r="K101" s="18"/>
    </row>
    <row r="102" spans="1:12" x14ac:dyDescent="0.25">
      <c r="A102" s="17">
        <v>44102</v>
      </c>
      <c r="B102" t="s">
        <v>135</v>
      </c>
      <c r="C102" s="18">
        <v>360</v>
      </c>
      <c r="E102" s="18">
        <v>300</v>
      </c>
      <c r="F102" s="18"/>
      <c r="G102" s="18"/>
      <c r="H102" s="18">
        <v>600</v>
      </c>
      <c r="I102" s="18"/>
      <c r="J102" s="18"/>
      <c r="K102" s="18"/>
      <c r="L102" t="s">
        <v>196</v>
      </c>
    </row>
    <row r="103" spans="1:12" x14ac:dyDescent="0.25">
      <c r="C103" s="18"/>
      <c r="E103" s="18"/>
      <c r="F103" s="18"/>
      <c r="G103" s="18"/>
      <c r="H103" s="18"/>
      <c r="I103" s="18"/>
      <c r="J103" s="18"/>
      <c r="K103" s="18"/>
    </row>
    <row r="104" spans="1:12" x14ac:dyDescent="0.25">
      <c r="A104" s="17">
        <v>44104</v>
      </c>
      <c r="B104" t="s">
        <v>195</v>
      </c>
      <c r="C104" s="18">
        <v>1640</v>
      </c>
      <c r="E104" s="18"/>
      <c r="F104" s="18"/>
      <c r="G104" s="18"/>
      <c r="H104" s="18" t="s">
        <v>56</v>
      </c>
      <c r="I104" s="18" t="s">
        <v>56</v>
      </c>
      <c r="J104" s="18" t="s">
        <v>56</v>
      </c>
      <c r="K104" s="18"/>
    </row>
    <row r="105" spans="1:12" x14ac:dyDescent="0.25">
      <c r="C105" s="18"/>
      <c r="E105" s="18"/>
      <c r="F105" s="18"/>
      <c r="G105" s="18"/>
      <c r="H105" s="18"/>
      <c r="I105" s="18"/>
      <c r="J105" s="18"/>
      <c r="K105" s="18"/>
    </row>
    <row r="106" spans="1:12" x14ac:dyDescent="0.25">
      <c r="A106" s="17">
        <v>44106</v>
      </c>
      <c r="B106" t="s">
        <v>119</v>
      </c>
      <c r="C106" s="18">
        <v>1440</v>
      </c>
      <c r="E106" s="18"/>
      <c r="F106" s="18"/>
      <c r="G106" s="18"/>
      <c r="H106" s="18">
        <v>1200</v>
      </c>
      <c r="I106" s="18">
        <v>240</v>
      </c>
      <c r="J106" s="18"/>
      <c r="K106" s="18"/>
      <c r="L106" t="s">
        <v>197</v>
      </c>
    </row>
    <row r="107" spans="1:12" x14ac:dyDescent="0.25">
      <c r="A107" s="17"/>
      <c r="C107" s="18"/>
      <c r="E107" s="18"/>
      <c r="F107" s="18"/>
      <c r="G107" s="18"/>
      <c r="H107" s="18"/>
      <c r="I107" s="18"/>
      <c r="J107" s="18"/>
      <c r="K107" s="18"/>
    </row>
    <row r="108" spans="1:12" x14ac:dyDescent="0.25">
      <c r="A108" s="17">
        <v>44110</v>
      </c>
      <c r="B108" t="s">
        <v>169</v>
      </c>
      <c r="C108" s="18">
        <v>1045</v>
      </c>
      <c r="E108" s="18"/>
      <c r="F108" s="18"/>
      <c r="G108" s="18"/>
      <c r="H108" s="18">
        <v>787.35</v>
      </c>
      <c r="I108" s="18">
        <v>157.5</v>
      </c>
      <c r="J108" s="18">
        <v>100</v>
      </c>
      <c r="K108" s="18"/>
    </row>
    <row r="109" spans="1:12" x14ac:dyDescent="0.25">
      <c r="A109" s="17"/>
      <c r="C109" s="18"/>
      <c r="E109" s="18"/>
      <c r="F109" s="18"/>
      <c r="G109" s="18"/>
      <c r="H109" s="18"/>
      <c r="I109" s="18"/>
      <c r="J109" s="18"/>
      <c r="K109" s="18"/>
    </row>
    <row r="110" spans="1:12" x14ac:dyDescent="0.25">
      <c r="A110" s="17">
        <v>44113</v>
      </c>
      <c r="B110" t="s">
        <v>198</v>
      </c>
      <c r="C110" s="18">
        <v>1410</v>
      </c>
      <c r="E110" s="26">
        <v>14</v>
      </c>
      <c r="F110" s="18"/>
      <c r="G110" s="18"/>
      <c r="H110" s="18">
        <v>1050</v>
      </c>
      <c r="I110" s="18">
        <v>210</v>
      </c>
      <c r="J110" s="18">
        <v>50</v>
      </c>
      <c r="K110" s="18"/>
    </row>
    <row r="111" spans="1:12" x14ac:dyDescent="0.25">
      <c r="A111" s="17"/>
      <c r="C111" s="18"/>
      <c r="E111" s="18"/>
      <c r="F111" s="18"/>
      <c r="G111" s="18"/>
      <c r="H111" s="18"/>
      <c r="I111" s="18"/>
      <c r="J111" s="18"/>
      <c r="K111" s="18"/>
    </row>
    <row r="112" spans="1:12" x14ac:dyDescent="0.25">
      <c r="A112" s="17">
        <v>44113</v>
      </c>
      <c r="B112" t="s">
        <v>135</v>
      </c>
      <c r="C112" s="18">
        <v>360</v>
      </c>
      <c r="E112" s="26">
        <v>4</v>
      </c>
      <c r="F112" s="18"/>
      <c r="G112" s="18"/>
      <c r="H112" s="18">
        <v>300</v>
      </c>
      <c r="I112" s="18">
        <v>60</v>
      </c>
      <c r="J112" s="18"/>
      <c r="K112" s="18"/>
    </row>
    <row r="113" spans="1:11" x14ac:dyDescent="0.25">
      <c r="A113" s="17"/>
      <c r="C113" s="18"/>
      <c r="E113" s="18"/>
      <c r="F113" s="18"/>
      <c r="G113" s="18"/>
      <c r="H113" s="18"/>
      <c r="I113" s="18"/>
      <c r="J113" s="18"/>
      <c r="K113" s="18"/>
    </row>
    <row r="114" spans="1:11" x14ac:dyDescent="0.25">
      <c r="A114" s="17">
        <v>44123</v>
      </c>
      <c r="B114" t="s">
        <v>76</v>
      </c>
      <c r="C114" s="18">
        <v>1360</v>
      </c>
      <c r="E114" s="26">
        <v>14</v>
      </c>
      <c r="F114" s="18"/>
      <c r="G114" s="18"/>
      <c r="H114" s="18">
        <v>1050</v>
      </c>
      <c r="I114" s="18">
        <v>210</v>
      </c>
      <c r="J114" s="18">
        <v>100</v>
      </c>
      <c r="K114" s="18"/>
    </row>
    <row r="115" spans="1:11" x14ac:dyDescent="0.25">
      <c r="A115" s="17"/>
      <c r="C115" s="18"/>
      <c r="E115" s="18"/>
      <c r="F115" s="18"/>
      <c r="G115" s="18"/>
      <c r="H115" s="18"/>
      <c r="I115" s="18"/>
      <c r="J115" s="18"/>
      <c r="K115" s="18"/>
    </row>
    <row r="116" spans="1:11" x14ac:dyDescent="0.25">
      <c r="A116" s="17">
        <v>44123</v>
      </c>
      <c r="B116" t="s">
        <v>199</v>
      </c>
      <c r="C116" s="18">
        <v>590</v>
      </c>
      <c r="E116" s="26">
        <v>6</v>
      </c>
      <c r="F116" s="18"/>
      <c r="G116" s="18"/>
      <c r="H116" s="18">
        <v>450</v>
      </c>
      <c r="I116" s="18">
        <v>90</v>
      </c>
      <c r="J116" s="18">
        <v>50</v>
      </c>
      <c r="K116" s="18"/>
    </row>
    <row r="117" spans="1:11" x14ac:dyDescent="0.25">
      <c r="A117" s="17"/>
      <c r="C117" s="18"/>
      <c r="E117" s="26"/>
      <c r="F117" s="18"/>
      <c r="G117" s="18"/>
      <c r="H117" s="18"/>
      <c r="I117" s="18"/>
      <c r="J117" s="18"/>
      <c r="K117" s="18"/>
    </row>
    <row r="118" spans="1:11" x14ac:dyDescent="0.25">
      <c r="A118" s="17">
        <v>44132</v>
      </c>
      <c r="B118" t="s">
        <v>178</v>
      </c>
      <c r="C118" s="18">
        <v>820</v>
      </c>
      <c r="E118" s="26">
        <v>8</v>
      </c>
      <c r="F118" s="18"/>
      <c r="G118" s="18"/>
      <c r="H118" s="18">
        <v>600</v>
      </c>
      <c r="I118" s="18">
        <v>120</v>
      </c>
      <c r="J118" s="18">
        <v>50</v>
      </c>
      <c r="K118" s="18"/>
    </row>
    <row r="119" spans="1:11" x14ac:dyDescent="0.25">
      <c r="A119" s="17"/>
      <c r="C119" s="18"/>
      <c r="E119" s="26"/>
      <c r="F119" s="18"/>
      <c r="G119" s="18"/>
      <c r="H119" s="18"/>
      <c r="I119" s="18"/>
      <c r="J119" s="18"/>
      <c r="K119" s="18"/>
    </row>
    <row r="120" spans="1:11" x14ac:dyDescent="0.25">
      <c r="A120" s="17">
        <v>44133</v>
      </c>
      <c r="B120" t="s">
        <v>119</v>
      </c>
      <c r="C120" s="18">
        <v>1260</v>
      </c>
      <c r="E120" s="26">
        <v>14</v>
      </c>
      <c r="F120" s="18"/>
      <c r="G120" s="18"/>
      <c r="H120" s="18">
        <v>1050</v>
      </c>
      <c r="I120" s="18">
        <v>210</v>
      </c>
      <c r="J120" s="18"/>
      <c r="K120" s="18"/>
    </row>
    <row r="121" spans="1:11" x14ac:dyDescent="0.25">
      <c r="A121" s="17"/>
      <c r="C121" s="18"/>
      <c r="E121" s="26"/>
      <c r="F121" s="18"/>
      <c r="G121" s="18"/>
      <c r="H121" s="18"/>
      <c r="I121" s="18"/>
      <c r="J121" s="18"/>
      <c r="K121" s="18"/>
    </row>
    <row r="122" spans="1:11" x14ac:dyDescent="0.25">
      <c r="A122" s="17">
        <v>44141</v>
      </c>
      <c r="B122" t="s">
        <v>73</v>
      </c>
      <c r="C122" s="18">
        <v>180</v>
      </c>
      <c r="E122" s="26"/>
      <c r="F122" s="18"/>
      <c r="G122" s="18"/>
      <c r="H122" s="18"/>
      <c r="I122" s="18"/>
      <c r="J122" s="18"/>
      <c r="K122" s="18"/>
    </row>
    <row r="123" spans="1:11" x14ac:dyDescent="0.25">
      <c r="A123" s="17"/>
      <c r="C123" s="18"/>
      <c r="E123" s="26"/>
      <c r="F123" s="18"/>
      <c r="G123" s="18"/>
      <c r="H123" s="18"/>
      <c r="I123" s="18"/>
      <c r="J123" s="18"/>
      <c r="K123" s="18"/>
    </row>
    <row r="124" spans="1:11" x14ac:dyDescent="0.25">
      <c r="A124" s="17">
        <v>44141</v>
      </c>
      <c r="B124" t="s">
        <v>119</v>
      </c>
      <c r="C124" s="18">
        <v>1440</v>
      </c>
      <c r="E124" s="26">
        <v>16</v>
      </c>
      <c r="F124" s="18"/>
      <c r="G124" s="18"/>
      <c r="H124" s="18">
        <v>1200</v>
      </c>
      <c r="I124" s="18">
        <v>240</v>
      </c>
      <c r="J124" s="18"/>
      <c r="K124" s="18"/>
    </row>
    <row r="125" spans="1:11" x14ac:dyDescent="0.25">
      <c r="A125" s="17"/>
      <c r="C125" s="18"/>
      <c r="E125" s="26"/>
      <c r="F125" s="18"/>
      <c r="G125" s="18"/>
      <c r="H125" s="18"/>
      <c r="I125" s="18"/>
      <c r="J125" s="18"/>
      <c r="K125" s="18"/>
    </row>
    <row r="126" spans="1:11" x14ac:dyDescent="0.25">
      <c r="A126" s="17">
        <v>44154</v>
      </c>
      <c r="B126" t="s">
        <v>202</v>
      </c>
      <c r="C126" s="18">
        <v>455</v>
      </c>
      <c r="E126" s="26">
        <v>4.5</v>
      </c>
      <c r="F126" s="18"/>
      <c r="G126" s="18"/>
      <c r="H126" s="18">
        <v>341.25</v>
      </c>
      <c r="I126" s="18">
        <v>113.75</v>
      </c>
      <c r="J126" s="18"/>
      <c r="K126" s="18"/>
    </row>
    <row r="127" spans="1:11" x14ac:dyDescent="0.25">
      <c r="A127" s="17"/>
      <c r="B127" t="s">
        <v>203</v>
      </c>
      <c r="C127" s="18">
        <v>1260</v>
      </c>
      <c r="E127" s="26">
        <v>14</v>
      </c>
      <c r="F127" s="18"/>
      <c r="G127" s="18"/>
      <c r="H127" s="18">
        <v>1050</v>
      </c>
      <c r="I127" s="18">
        <v>210</v>
      </c>
      <c r="J127" s="18"/>
      <c r="K127" s="18"/>
    </row>
    <row r="128" spans="1:11" x14ac:dyDescent="0.25">
      <c r="A128" s="17"/>
      <c r="C128" s="18"/>
      <c r="E128" s="26"/>
      <c r="F128" s="18"/>
      <c r="G128" s="18"/>
      <c r="H128" s="18"/>
      <c r="I128" s="18"/>
      <c r="J128" s="18"/>
      <c r="K128" s="18"/>
    </row>
    <row r="129" spans="1:11" x14ac:dyDescent="0.25">
      <c r="A129" s="17">
        <v>44157</v>
      </c>
      <c r="B129" t="s">
        <v>119</v>
      </c>
      <c r="C129" s="18">
        <v>225</v>
      </c>
      <c r="E129" s="26">
        <v>2.5</v>
      </c>
      <c r="F129" s="18"/>
      <c r="G129" s="18"/>
      <c r="H129" s="18">
        <v>187.5</v>
      </c>
      <c r="I129" s="18">
        <v>37.5</v>
      </c>
      <c r="J129" s="18"/>
      <c r="K129" s="18"/>
    </row>
    <row r="130" spans="1:11" x14ac:dyDescent="0.25">
      <c r="A130" s="17"/>
      <c r="C130" s="18"/>
      <c r="E130" s="26"/>
      <c r="F130" s="18"/>
      <c r="G130" s="18"/>
      <c r="H130" s="18"/>
      <c r="I130" s="18"/>
      <c r="J130" s="18"/>
      <c r="K130" s="18"/>
    </row>
    <row r="131" spans="1:11" x14ac:dyDescent="0.25">
      <c r="A131" s="17">
        <v>44173</v>
      </c>
      <c r="B131" t="s">
        <v>204</v>
      </c>
      <c r="C131" s="18">
        <v>3060</v>
      </c>
      <c r="E131" s="26"/>
      <c r="F131" s="18"/>
      <c r="G131" s="18"/>
      <c r="H131" s="18"/>
      <c r="I131" s="18"/>
      <c r="J131" s="18"/>
      <c r="K131" s="18"/>
    </row>
    <row r="132" spans="1:11" x14ac:dyDescent="0.25">
      <c r="A132" s="17"/>
      <c r="C132" s="18"/>
      <c r="E132" s="26"/>
      <c r="F132" s="18"/>
      <c r="G132" s="18"/>
      <c r="H132" s="18"/>
      <c r="I132" s="18"/>
      <c r="J132" s="18"/>
      <c r="K132" s="18"/>
    </row>
    <row r="133" spans="1:11" x14ac:dyDescent="0.25">
      <c r="A133" s="17">
        <v>44174</v>
      </c>
      <c r="B133" t="s">
        <v>81</v>
      </c>
      <c r="C133" s="18">
        <v>5000</v>
      </c>
      <c r="E133" s="26"/>
      <c r="F133" s="18"/>
      <c r="G133" s="18"/>
      <c r="H133" s="18"/>
      <c r="I133" s="18"/>
      <c r="J133" s="18"/>
      <c r="K133" s="18"/>
    </row>
    <row r="134" spans="1:11" x14ac:dyDescent="0.25">
      <c r="A134" s="17"/>
      <c r="C134" s="18"/>
      <c r="E134" s="26"/>
      <c r="F134" s="18"/>
      <c r="G134" s="18"/>
      <c r="H134" s="18"/>
      <c r="I134" s="18"/>
      <c r="J134" s="18"/>
      <c r="K134" s="18"/>
    </row>
    <row r="135" spans="1:11" x14ac:dyDescent="0.25">
      <c r="A135" s="17"/>
      <c r="C135" s="18"/>
      <c r="E135" s="26"/>
      <c r="F135" s="18"/>
      <c r="G135" s="18"/>
      <c r="H135" s="18"/>
      <c r="I135" s="18"/>
      <c r="J135" s="18"/>
      <c r="K135" s="18"/>
    </row>
    <row r="136" spans="1:11" x14ac:dyDescent="0.25">
      <c r="A136" s="17"/>
      <c r="C136" s="18"/>
      <c r="E136" s="26"/>
      <c r="F136" s="18"/>
      <c r="G136" s="18"/>
      <c r="H136" s="18"/>
      <c r="I136" s="18"/>
      <c r="J136" s="18"/>
      <c r="K136" s="18"/>
    </row>
    <row r="137" spans="1:11" x14ac:dyDescent="0.25">
      <c r="A137" s="17"/>
      <c r="B137" t="s">
        <v>205</v>
      </c>
      <c r="C137" s="18"/>
      <c r="E137" s="26"/>
      <c r="F137" s="18"/>
      <c r="G137" s="18"/>
      <c r="H137" s="18"/>
      <c r="I137" s="18"/>
      <c r="J137" s="18"/>
      <c r="K137" s="18"/>
    </row>
    <row r="138" spans="1:11" x14ac:dyDescent="0.25">
      <c r="A138" s="17"/>
      <c r="C138" s="18"/>
      <c r="E138" s="26"/>
      <c r="F138" s="18"/>
      <c r="G138" s="18"/>
      <c r="H138" s="18"/>
      <c r="I138" s="18"/>
      <c r="J138" s="18"/>
      <c r="K138" s="18"/>
    </row>
    <row r="139" spans="1:11" x14ac:dyDescent="0.25">
      <c r="A139" s="17"/>
      <c r="C139" s="18"/>
      <c r="E139" s="26"/>
      <c r="F139" s="18"/>
      <c r="G139" s="18"/>
      <c r="H139" s="18"/>
      <c r="I139" s="18"/>
      <c r="J139" s="18"/>
      <c r="K139" s="18"/>
    </row>
    <row r="140" spans="1:11" x14ac:dyDescent="0.25">
      <c r="A140" s="17">
        <v>44194</v>
      </c>
      <c r="B140" t="s">
        <v>204</v>
      </c>
      <c r="C140" s="18">
        <v>45</v>
      </c>
      <c r="E140" s="26"/>
      <c r="F140" s="18"/>
      <c r="G140" s="18"/>
      <c r="H140" s="18"/>
      <c r="I140" s="18"/>
      <c r="J140" s="18"/>
      <c r="K140" s="18"/>
    </row>
    <row r="141" spans="1:11" x14ac:dyDescent="0.25">
      <c r="A141" s="17"/>
      <c r="C141" s="18"/>
      <c r="E141" s="26"/>
      <c r="F141" s="18"/>
      <c r="G141" s="18"/>
      <c r="H141" s="18"/>
      <c r="I141" s="18"/>
      <c r="J141" s="18"/>
      <c r="K141" s="18"/>
    </row>
    <row r="142" spans="1:11" x14ac:dyDescent="0.25">
      <c r="A142" s="17"/>
      <c r="C142" s="18"/>
      <c r="E142" s="26"/>
      <c r="F142" s="18"/>
      <c r="G142" s="18"/>
      <c r="H142" s="18"/>
      <c r="I142" s="18"/>
      <c r="J142" s="18"/>
      <c r="K142" s="18"/>
    </row>
    <row r="143" spans="1:11" x14ac:dyDescent="0.25">
      <c r="A143" s="17"/>
      <c r="C143" s="18"/>
      <c r="E143" s="26"/>
      <c r="F143" s="18"/>
      <c r="G143" s="18"/>
      <c r="H143" s="18"/>
      <c r="I143" s="18"/>
      <c r="J143" s="18"/>
      <c r="K143" s="18"/>
    </row>
    <row r="144" spans="1:11" x14ac:dyDescent="0.25">
      <c r="A144" s="17"/>
      <c r="C144" s="18"/>
      <c r="E144" s="26"/>
      <c r="F144" s="18"/>
      <c r="G144" s="18"/>
      <c r="H144" s="18"/>
      <c r="I144" s="18"/>
      <c r="J144" s="18"/>
      <c r="K144" s="18"/>
    </row>
    <row r="145" spans="1:11" x14ac:dyDescent="0.25">
      <c r="A145" s="17"/>
      <c r="C145" s="18"/>
      <c r="E145" s="26"/>
      <c r="F145" s="18"/>
      <c r="G145" s="18"/>
      <c r="H145" s="18"/>
      <c r="I145" s="18"/>
      <c r="J145" s="18"/>
      <c r="K145" s="18"/>
    </row>
    <row r="146" spans="1:11" x14ac:dyDescent="0.25">
      <c r="A146" s="17"/>
      <c r="C146" s="18"/>
      <c r="E146" s="26"/>
      <c r="F146" s="18"/>
      <c r="G146" s="18"/>
      <c r="H146" s="18"/>
      <c r="I146" s="18"/>
      <c r="J146" s="18"/>
      <c r="K146" s="18"/>
    </row>
    <row r="147" spans="1:11" x14ac:dyDescent="0.25">
      <c r="A147" s="17"/>
      <c r="C147" s="18"/>
      <c r="E147" s="26"/>
      <c r="F147" s="18"/>
      <c r="G147" s="18"/>
      <c r="H147" s="18"/>
      <c r="I147" s="18"/>
      <c r="J147" s="18"/>
      <c r="K147" s="18"/>
    </row>
    <row r="148" spans="1:11" x14ac:dyDescent="0.25">
      <c r="A148" s="17"/>
      <c r="C148" s="18"/>
      <c r="E148" s="26"/>
      <c r="F148" s="18"/>
      <c r="G148" s="18"/>
      <c r="H148" s="18"/>
      <c r="I148" s="18"/>
      <c r="J148" s="18"/>
      <c r="K148" s="18"/>
    </row>
    <row r="149" spans="1:11" x14ac:dyDescent="0.25">
      <c r="A149" s="17"/>
      <c r="C149" s="18"/>
      <c r="E149" s="26"/>
      <c r="F149" s="18"/>
      <c r="G149" s="18"/>
      <c r="H149" s="18"/>
      <c r="I149" s="18"/>
      <c r="J149" s="18"/>
      <c r="K149" s="18"/>
    </row>
    <row r="150" spans="1:11" x14ac:dyDescent="0.25">
      <c r="A150" s="17"/>
      <c r="C150" s="18"/>
      <c r="E150" s="26"/>
      <c r="F150" s="18"/>
      <c r="G150" s="18"/>
      <c r="H150" s="18"/>
      <c r="I150" s="18"/>
      <c r="J150" s="18"/>
      <c r="K150" s="18"/>
    </row>
    <row r="151" spans="1:11" x14ac:dyDescent="0.25">
      <c r="A151" s="17"/>
      <c r="C151" s="18"/>
      <c r="E151" s="26"/>
      <c r="F151" s="18"/>
      <c r="G151" s="18"/>
      <c r="H151" s="18"/>
      <c r="I151" s="18"/>
      <c r="J151" s="18"/>
      <c r="K151" s="18"/>
    </row>
    <row r="152" spans="1:11" x14ac:dyDescent="0.25">
      <c r="A152" s="17"/>
      <c r="C152" s="18"/>
      <c r="E152" s="26"/>
      <c r="F152" s="18"/>
      <c r="G152" s="18"/>
      <c r="H152" s="18"/>
      <c r="I152" s="18"/>
      <c r="J152" s="18"/>
      <c r="K152" s="18"/>
    </row>
    <row r="153" spans="1:11" x14ac:dyDescent="0.25">
      <c r="A153" s="17"/>
      <c r="C153" s="18"/>
      <c r="E153" s="26"/>
      <c r="F153" s="18"/>
      <c r="G153" s="18"/>
      <c r="H153" s="18"/>
      <c r="I153" s="18"/>
      <c r="J153" s="18"/>
      <c r="K153" s="18"/>
    </row>
    <row r="154" spans="1:11" x14ac:dyDescent="0.25">
      <c r="A154" s="17"/>
      <c r="C154" s="18"/>
      <c r="E154" s="26"/>
      <c r="F154" s="18"/>
      <c r="G154" s="18"/>
      <c r="H154" s="18"/>
      <c r="I154" s="18"/>
      <c r="J154" s="18"/>
      <c r="K154" s="18"/>
    </row>
    <row r="155" spans="1:11" x14ac:dyDescent="0.25">
      <c r="A155" s="17"/>
      <c r="C155" s="18"/>
      <c r="E155" s="26"/>
      <c r="F155" s="18"/>
      <c r="G155" s="18"/>
      <c r="H155" s="18"/>
      <c r="I155" s="18"/>
      <c r="J155" s="18"/>
      <c r="K155" s="18"/>
    </row>
    <row r="156" spans="1:11" x14ac:dyDescent="0.25">
      <c r="A156" s="17"/>
      <c r="C156" s="18"/>
      <c r="E156" s="26"/>
      <c r="F156" s="18"/>
      <c r="G156" s="18"/>
      <c r="H156" s="18"/>
      <c r="I156" s="18"/>
      <c r="J156" s="18"/>
      <c r="K156" s="18"/>
    </row>
    <row r="157" spans="1:11" x14ac:dyDescent="0.25">
      <c r="A157" s="17"/>
      <c r="C157" s="18"/>
      <c r="E157" s="26"/>
      <c r="F157" s="18"/>
      <c r="G157" s="18"/>
      <c r="H157" s="18"/>
      <c r="I157" s="18"/>
      <c r="J157" s="18"/>
      <c r="K157" s="18"/>
    </row>
    <row r="158" spans="1:11" x14ac:dyDescent="0.25">
      <c r="A158" s="17"/>
      <c r="C158" s="18"/>
      <c r="E158" s="26"/>
      <c r="F158" s="18"/>
      <c r="G158" s="18"/>
      <c r="H158" s="18"/>
      <c r="I158" s="18"/>
      <c r="J158" s="18"/>
      <c r="K158" s="18"/>
    </row>
    <row r="159" spans="1:11" x14ac:dyDescent="0.25">
      <c r="A159" s="17"/>
      <c r="C159" s="18"/>
      <c r="E159" s="26"/>
      <c r="F159" s="18"/>
      <c r="G159" s="18"/>
      <c r="H159" s="18"/>
      <c r="I159" s="18"/>
      <c r="J159" s="18"/>
      <c r="K159" s="18"/>
    </row>
    <row r="160" spans="1:11" x14ac:dyDescent="0.25">
      <c r="A160" s="17"/>
      <c r="C160" s="18"/>
      <c r="E160" s="26"/>
      <c r="F160" s="18"/>
      <c r="G160" s="18"/>
      <c r="H160" s="18"/>
      <c r="I160" s="18"/>
      <c r="J160" s="18"/>
      <c r="K160" s="18"/>
    </row>
    <row r="161" spans="1:11" x14ac:dyDescent="0.25">
      <c r="A161" s="17"/>
      <c r="C161" s="18"/>
      <c r="E161" s="26"/>
      <c r="F161" s="18"/>
      <c r="G161" s="18"/>
      <c r="H161" s="18"/>
      <c r="I161" s="18"/>
      <c r="J161" s="18"/>
      <c r="K161" s="18"/>
    </row>
    <row r="162" spans="1:11" x14ac:dyDescent="0.25">
      <c r="A162" s="17"/>
      <c r="C162" s="18"/>
      <c r="E162" s="26"/>
      <c r="F162" s="18"/>
      <c r="G162" s="18"/>
      <c r="H162" s="18"/>
      <c r="I162" s="18"/>
      <c r="J162" s="18"/>
      <c r="K162" s="18"/>
    </row>
    <row r="163" spans="1:11" x14ac:dyDescent="0.25">
      <c r="A163" s="17"/>
      <c r="C163" s="18"/>
      <c r="E163" s="26"/>
      <c r="F163" s="18"/>
      <c r="G163" s="18"/>
      <c r="H163" s="18"/>
      <c r="I163" s="18"/>
      <c r="J163" s="18"/>
      <c r="K163" s="18"/>
    </row>
    <row r="164" spans="1:11" x14ac:dyDescent="0.25">
      <c r="A164" s="17"/>
      <c r="C164" s="18"/>
      <c r="E164" s="26"/>
      <c r="F164" s="18"/>
      <c r="G164" s="18"/>
      <c r="H164" s="18"/>
      <c r="I164" s="18"/>
      <c r="J164" s="18"/>
      <c r="K164" s="18"/>
    </row>
    <row r="165" spans="1:11" x14ac:dyDescent="0.25">
      <c r="A165" s="17"/>
      <c r="C165" s="18"/>
      <c r="E165" s="26"/>
      <c r="F165" s="18"/>
      <c r="G165" s="18"/>
      <c r="H165" s="18"/>
      <c r="I165" s="18"/>
      <c r="J165" s="18"/>
      <c r="K165" s="18"/>
    </row>
    <row r="166" spans="1:11" x14ac:dyDescent="0.25">
      <c r="A166" s="17"/>
      <c r="C166" s="18"/>
      <c r="E166" s="26"/>
      <c r="F166" s="18"/>
      <c r="G166" s="18"/>
      <c r="H166" s="18"/>
      <c r="I166" s="18"/>
      <c r="J166" s="18"/>
      <c r="K166" s="18"/>
    </row>
    <row r="167" spans="1:11" x14ac:dyDescent="0.25">
      <c r="A167" s="17"/>
      <c r="C167" s="18"/>
      <c r="E167" s="26"/>
      <c r="F167" s="18"/>
      <c r="G167" s="18"/>
      <c r="H167" s="18"/>
      <c r="I167" s="18"/>
      <c r="J167" s="18"/>
      <c r="K167" s="18"/>
    </row>
    <row r="168" spans="1:11" x14ac:dyDescent="0.25">
      <c r="A168" s="17"/>
      <c r="C168" s="18"/>
      <c r="E168" s="26"/>
      <c r="F168" s="18"/>
      <c r="G168" s="18"/>
      <c r="H168" s="18"/>
      <c r="I168" s="18"/>
      <c r="J168" s="18"/>
      <c r="K168" s="18"/>
    </row>
    <row r="169" spans="1:11" x14ac:dyDescent="0.25">
      <c r="A169" s="17"/>
      <c r="C169" s="18"/>
      <c r="E169" s="26"/>
      <c r="F169" s="18"/>
      <c r="G169" s="18"/>
      <c r="H169" s="18"/>
      <c r="I169" s="18"/>
      <c r="J169" s="18"/>
      <c r="K169" s="18"/>
    </row>
    <row r="170" spans="1:11" x14ac:dyDescent="0.25">
      <c r="A170" s="17"/>
      <c r="C170" s="18"/>
      <c r="E170" s="26"/>
      <c r="F170" s="18"/>
      <c r="G170" s="18"/>
      <c r="H170" s="18"/>
      <c r="I170" s="18"/>
      <c r="J170" s="18"/>
      <c r="K170" s="18"/>
    </row>
    <row r="171" spans="1:11" x14ac:dyDescent="0.25">
      <c r="A171" s="17"/>
      <c r="C171" s="18"/>
      <c r="E171" s="26"/>
      <c r="F171" s="18"/>
      <c r="G171" s="18"/>
      <c r="H171" s="18"/>
      <c r="I171" s="18"/>
      <c r="J171" s="18"/>
      <c r="K171" s="18"/>
    </row>
    <row r="172" spans="1:11" x14ac:dyDescent="0.25">
      <c r="A172" s="17"/>
      <c r="C172" s="18"/>
      <c r="E172" s="26"/>
      <c r="F172" s="18"/>
      <c r="G172" s="18"/>
      <c r="H172" s="18"/>
      <c r="I172" s="18"/>
      <c r="J172" s="18"/>
      <c r="K172" s="18"/>
    </row>
    <row r="173" spans="1:11" x14ac:dyDescent="0.25">
      <c r="A173" s="17"/>
      <c r="C173" s="18"/>
      <c r="E173" s="26"/>
      <c r="F173" s="18"/>
      <c r="G173" s="18"/>
      <c r="H173" s="18"/>
      <c r="I173" s="18"/>
      <c r="J173" s="18"/>
      <c r="K173" s="18"/>
    </row>
    <row r="174" spans="1:11" x14ac:dyDescent="0.25">
      <c r="A174" s="17"/>
      <c r="C174" s="18"/>
      <c r="E174" s="26"/>
      <c r="F174" s="18"/>
      <c r="G174" s="18"/>
      <c r="H174" s="18"/>
      <c r="I174" s="18"/>
      <c r="J174" s="18"/>
      <c r="K174" s="18"/>
    </row>
    <row r="175" spans="1:11" x14ac:dyDescent="0.25">
      <c r="A175" s="17"/>
      <c r="C175" s="18"/>
      <c r="E175" s="26"/>
      <c r="F175" s="18"/>
      <c r="G175" s="18"/>
      <c r="H175" s="18"/>
      <c r="I175" s="18"/>
      <c r="J175" s="18"/>
      <c r="K175" s="18"/>
    </row>
    <row r="176" spans="1:11" x14ac:dyDescent="0.25">
      <c r="A176" s="17"/>
      <c r="C176" s="18"/>
      <c r="E176" s="26"/>
      <c r="F176" s="18"/>
      <c r="G176" s="18"/>
      <c r="H176" s="18"/>
      <c r="I176" s="18"/>
      <c r="J176" s="18"/>
      <c r="K176" s="18"/>
    </row>
    <row r="177" spans="1:11" x14ac:dyDescent="0.25">
      <c r="A177" s="17"/>
      <c r="C177" s="18"/>
      <c r="E177" s="26"/>
      <c r="F177" s="18"/>
      <c r="G177" s="18"/>
      <c r="H177" s="18"/>
      <c r="I177" s="18"/>
      <c r="J177" s="18"/>
      <c r="K177" s="18"/>
    </row>
    <row r="178" spans="1:11" x14ac:dyDescent="0.25">
      <c r="A178" s="17"/>
      <c r="C178" s="18"/>
      <c r="E178" s="26"/>
      <c r="F178" s="18"/>
      <c r="G178" s="18"/>
      <c r="H178" s="18"/>
      <c r="I178" s="18"/>
      <c r="J178" s="18"/>
      <c r="K178" s="18"/>
    </row>
    <row r="179" spans="1:11" x14ac:dyDescent="0.25">
      <c r="A179" s="17"/>
      <c r="C179" s="18"/>
      <c r="E179" s="26"/>
      <c r="F179" s="18"/>
      <c r="G179" s="18"/>
      <c r="H179" s="18"/>
      <c r="I179" s="18"/>
      <c r="J179" s="18"/>
      <c r="K179" s="18"/>
    </row>
    <row r="180" spans="1:11" x14ac:dyDescent="0.25">
      <c r="A180" s="17"/>
      <c r="C180" s="18"/>
      <c r="E180" s="26"/>
      <c r="F180" s="18"/>
      <c r="G180" s="18"/>
      <c r="H180" s="18"/>
      <c r="I180" s="18"/>
      <c r="J180" s="18"/>
      <c r="K180" s="18"/>
    </row>
    <row r="181" spans="1:11" x14ac:dyDescent="0.25">
      <c r="A181" s="17"/>
      <c r="C181" s="18"/>
      <c r="E181" s="26"/>
      <c r="F181" s="18"/>
      <c r="G181" s="18"/>
      <c r="H181" s="18"/>
      <c r="I181" s="18"/>
      <c r="J181" s="18"/>
      <c r="K181" s="18"/>
    </row>
    <row r="182" spans="1:11" x14ac:dyDescent="0.25">
      <c r="A182" s="17"/>
      <c r="C182" s="18"/>
      <c r="E182" s="26"/>
      <c r="F182" s="18"/>
      <c r="G182" s="18"/>
      <c r="H182" s="18"/>
      <c r="I182" s="18"/>
      <c r="J182" s="18"/>
      <c r="K182" s="18"/>
    </row>
    <row r="183" spans="1:11" x14ac:dyDescent="0.25">
      <c r="A183" s="17"/>
      <c r="C183" s="18"/>
      <c r="E183" s="26"/>
      <c r="F183" s="18"/>
      <c r="G183" s="18"/>
      <c r="H183" s="18"/>
      <c r="I183" s="18"/>
      <c r="J183" s="18"/>
      <c r="K183" s="18"/>
    </row>
    <row r="184" spans="1:11" x14ac:dyDescent="0.25">
      <c r="A184" s="17"/>
      <c r="C184" s="18"/>
      <c r="E184" s="26"/>
      <c r="F184" s="18"/>
      <c r="G184" s="18"/>
      <c r="H184" s="18"/>
      <c r="I184" s="18"/>
      <c r="J184" s="18"/>
      <c r="K184" s="18"/>
    </row>
    <row r="185" spans="1:11" x14ac:dyDescent="0.25">
      <c r="A185" s="17"/>
      <c r="C185" s="18"/>
      <c r="E185" s="26"/>
      <c r="F185" s="18"/>
      <c r="G185" s="18"/>
      <c r="H185" s="18"/>
      <c r="I185" s="18"/>
      <c r="J185" s="18"/>
      <c r="K185" s="18"/>
    </row>
    <row r="186" spans="1:11" x14ac:dyDescent="0.25">
      <c r="A186" s="17"/>
      <c r="C186" s="18"/>
      <c r="E186" s="26"/>
      <c r="F186" s="18"/>
      <c r="G186" s="18"/>
      <c r="H186" s="18"/>
      <c r="I186" s="18"/>
      <c r="J186" s="18"/>
      <c r="K186" s="18"/>
    </row>
    <row r="187" spans="1:11" x14ac:dyDescent="0.25">
      <c r="A187" s="17"/>
      <c r="C187" s="18"/>
      <c r="E187" s="26"/>
      <c r="F187" s="18"/>
      <c r="G187" s="18"/>
      <c r="H187" s="18"/>
      <c r="I187" s="18"/>
      <c r="J187" s="18"/>
      <c r="K187" s="18"/>
    </row>
    <row r="188" spans="1:11" x14ac:dyDescent="0.25">
      <c r="A188" s="17"/>
      <c r="C188" s="18"/>
      <c r="E188" s="26"/>
      <c r="F188" s="18"/>
      <c r="G188" s="18"/>
      <c r="H188" s="18"/>
      <c r="I188" s="18"/>
      <c r="J188" s="18"/>
      <c r="K188" s="18"/>
    </row>
    <row r="189" spans="1:11" x14ac:dyDescent="0.25">
      <c r="A189" s="17"/>
      <c r="C189" s="18"/>
      <c r="E189" s="26"/>
      <c r="F189" s="18"/>
      <c r="G189" s="18"/>
      <c r="H189" s="18"/>
      <c r="I189" s="18"/>
      <c r="J189" s="18"/>
      <c r="K189" s="18"/>
    </row>
    <row r="190" spans="1:11" x14ac:dyDescent="0.25">
      <c r="A190" s="17"/>
      <c r="C190" s="18"/>
      <c r="E190" s="26"/>
      <c r="F190" s="18"/>
      <c r="G190" s="18"/>
      <c r="H190" s="18"/>
      <c r="I190" s="18"/>
      <c r="J190" s="18"/>
      <c r="K190" s="18"/>
    </row>
    <row r="191" spans="1:11" x14ac:dyDescent="0.25">
      <c r="A191" s="17"/>
      <c r="C191" s="18"/>
      <c r="E191" s="26"/>
      <c r="F191" s="18"/>
      <c r="G191" s="18"/>
      <c r="H191" s="18"/>
      <c r="I191" s="18"/>
      <c r="J191" s="18"/>
      <c r="K191" s="18"/>
    </row>
    <row r="192" spans="1:11" x14ac:dyDescent="0.25">
      <c r="A192" s="17"/>
      <c r="C192" s="18"/>
      <c r="E192" s="26"/>
      <c r="F192" s="18"/>
      <c r="G192" s="18"/>
      <c r="H192" s="18"/>
      <c r="I192" s="18"/>
      <c r="J192" s="18"/>
      <c r="K192" s="18"/>
    </row>
    <row r="193" spans="1:11" x14ac:dyDescent="0.25">
      <c r="A193" s="17"/>
      <c r="C193" s="18"/>
      <c r="E193" s="26"/>
      <c r="F193" s="18"/>
      <c r="G193" s="18"/>
      <c r="H193" s="18"/>
      <c r="I193" s="18"/>
      <c r="J193" s="18"/>
      <c r="K193" s="18"/>
    </row>
    <row r="194" spans="1:11" x14ac:dyDescent="0.25">
      <c r="A194" s="17"/>
      <c r="C194" s="18"/>
      <c r="E194" s="26"/>
      <c r="F194" s="18"/>
      <c r="G194" s="18"/>
      <c r="H194" s="18"/>
      <c r="I194" s="18"/>
      <c r="J194" s="18"/>
      <c r="K194" s="18"/>
    </row>
    <row r="195" spans="1:11" x14ac:dyDescent="0.25">
      <c r="A195" s="17"/>
      <c r="C195" s="18"/>
      <c r="E195" s="26"/>
      <c r="F195" s="18"/>
      <c r="G195" s="18"/>
      <c r="H195" s="18"/>
      <c r="I195" s="18"/>
      <c r="J195" s="18"/>
      <c r="K195" s="18"/>
    </row>
    <row r="196" spans="1:11" x14ac:dyDescent="0.25">
      <c r="A196" s="17"/>
      <c r="C196" s="18"/>
      <c r="E196" s="26"/>
      <c r="F196" s="18"/>
      <c r="G196" s="18"/>
      <c r="H196" s="18"/>
      <c r="I196" s="18"/>
      <c r="J196" s="18"/>
      <c r="K196" s="18"/>
    </row>
    <row r="197" spans="1:11" x14ac:dyDescent="0.25">
      <c r="A197" s="17"/>
      <c r="C197" s="18"/>
      <c r="E197" s="26"/>
      <c r="F197" s="18"/>
      <c r="G197" s="18"/>
      <c r="H197" s="18"/>
      <c r="I197" s="18"/>
      <c r="J197" s="18"/>
      <c r="K197" s="18"/>
    </row>
    <row r="198" spans="1:11" x14ac:dyDescent="0.25">
      <c r="A198" s="17"/>
      <c r="C198" s="18"/>
      <c r="E198" s="26"/>
      <c r="F198" s="18"/>
      <c r="G198" s="18"/>
      <c r="H198" s="18"/>
      <c r="I198" s="18"/>
      <c r="J198" s="18"/>
      <c r="K198" s="18"/>
    </row>
    <row r="199" spans="1:11" x14ac:dyDescent="0.25">
      <c r="A199" s="17"/>
      <c r="C199" s="18"/>
      <c r="E199" s="26"/>
      <c r="F199" s="18"/>
      <c r="G199" s="18"/>
      <c r="H199" s="18"/>
      <c r="I199" s="18"/>
      <c r="J199" s="18"/>
      <c r="K199" s="18"/>
    </row>
    <row r="200" spans="1:11" x14ac:dyDescent="0.25">
      <c r="A200" s="17"/>
      <c r="C200" s="18"/>
      <c r="E200" s="18"/>
      <c r="F200" s="18"/>
      <c r="G200" s="18"/>
      <c r="H200" s="18"/>
      <c r="I200" s="18"/>
      <c r="J200" s="18"/>
      <c r="K200" s="18"/>
    </row>
    <row r="201" spans="1:11" x14ac:dyDescent="0.25">
      <c r="A201" s="17"/>
      <c r="C201" s="18"/>
      <c r="E201" s="18"/>
      <c r="F201" s="18"/>
      <c r="G201" s="18"/>
      <c r="H201" s="18"/>
      <c r="I201" s="18"/>
      <c r="J201" s="18"/>
      <c r="K201" s="18"/>
    </row>
    <row r="202" spans="1:11" x14ac:dyDescent="0.25">
      <c r="A202" s="17"/>
      <c r="C202" s="18"/>
      <c r="E202" s="18"/>
      <c r="F202" s="18"/>
      <c r="G202" s="18"/>
      <c r="H202" s="18"/>
      <c r="I202" s="18"/>
      <c r="J202" s="18"/>
      <c r="K202" s="18"/>
    </row>
    <row r="203" spans="1:11" x14ac:dyDescent="0.25">
      <c r="A203" s="17"/>
      <c r="C203" s="18"/>
      <c r="E203" s="18"/>
      <c r="F203" s="18"/>
      <c r="G203" s="18"/>
      <c r="H203" s="18"/>
      <c r="I203" s="18"/>
      <c r="J203" s="18"/>
      <c r="K203" s="18"/>
    </row>
    <row r="204" spans="1:11" x14ac:dyDescent="0.25">
      <c r="C204" s="18"/>
      <c r="E204" s="18"/>
      <c r="F204" s="18"/>
      <c r="G204" s="18"/>
      <c r="H204" s="18"/>
      <c r="I204" s="18"/>
      <c r="J204" s="18"/>
      <c r="K204" s="18"/>
    </row>
    <row r="205" spans="1:11" x14ac:dyDescent="0.25">
      <c r="C205" s="18"/>
      <c r="E205" s="18"/>
      <c r="F205" s="18"/>
      <c r="G205" s="18"/>
      <c r="H205" s="18"/>
      <c r="I205" s="18"/>
      <c r="J205" s="18"/>
      <c r="K205" s="18"/>
    </row>
    <row r="206" spans="1:11" x14ac:dyDescent="0.25">
      <c r="C206" s="18"/>
    </row>
    <row r="207" spans="1:11" x14ac:dyDescent="0.25">
      <c r="C207" s="18"/>
    </row>
    <row r="208" spans="1:11" x14ac:dyDescent="0.25">
      <c r="C208" s="18"/>
    </row>
    <row r="209" spans="3:3" x14ac:dyDescent="0.25">
      <c r="C209" s="18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7EC1-867E-4A23-AD6F-246FFCA2FDFF}">
  <dimension ref="A1:I162"/>
  <sheetViews>
    <sheetView topLeftCell="B76" workbookViewId="0">
      <selection activeCell="O96" sqref="O96"/>
    </sheetView>
  </sheetViews>
  <sheetFormatPr defaultRowHeight="15" x14ac:dyDescent="0.25"/>
  <cols>
    <col min="1" max="1" width="15.140625" customWidth="1"/>
    <col min="2" max="2" width="10.7109375" bestFit="1" customWidth="1"/>
    <col min="3" max="3" width="13" customWidth="1"/>
    <col min="5" max="5" width="13.42578125" customWidth="1"/>
    <col min="6" max="6" width="20.140625" customWidth="1"/>
    <col min="7" max="7" width="13.140625" customWidth="1"/>
    <col min="8" max="8" width="12" customWidth="1"/>
  </cols>
  <sheetData>
    <row r="1" spans="1:9" x14ac:dyDescent="0.25">
      <c r="B1" s="3"/>
      <c r="C1" s="2"/>
      <c r="D1" s="4"/>
      <c r="E1" s="4"/>
      <c r="F1" s="2"/>
      <c r="G1" s="2"/>
      <c r="H1" s="2"/>
    </row>
    <row r="2" spans="1:9" x14ac:dyDescent="0.25">
      <c r="B2" s="5"/>
      <c r="C2" s="1"/>
      <c r="D2" s="6"/>
      <c r="E2" s="6"/>
      <c r="F2" s="6"/>
      <c r="G2" s="6"/>
      <c r="H2" s="6"/>
    </row>
    <row r="3" spans="1:9" x14ac:dyDescent="0.25">
      <c r="B3" s="5"/>
      <c r="C3" s="1"/>
      <c r="D3" s="6"/>
      <c r="E3" s="6"/>
      <c r="F3" s="6"/>
      <c r="G3" s="6"/>
      <c r="H3" s="6"/>
    </row>
    <row r="4" spans="1:9" x14ac:dyDescent="0.25">
      <c r="B4" s="3" t="s">
        <v>6</v>
      </c>
      <c r="C4" s="2" t="s">
        <v>35</v>
      </c>
      <c r="D4" s="4" t="s">
        <v>6</v>
      </c>
      <c r="E4" s="4" t="s">
        <v>1</v>
      </c>
      <c r="F4" s="4" t="s">
        <v>3</v>
      </c>
      <c r="G4" s="4" t="s">
        <v>5</v>
      </c>
      <c r="H4" s="4" t="s">
        <v>12</v>
      </c>
    </row>
    <row r="5" spans="1:9" x14ac:dyDescent="0.25">
      <c r="A5" s="19" t="s">
        <v>220</v>
      </c>
      <c r="B5" s="3" t="s">
        <v>16</v>
      </c>
      <c r="C5" s="2" t="s">
        <v>16</v>
      </c>
      <c r="D5" s="4" t="s">
        <v>2</v>
      </c>
      <c r="E5" s="4" t="s">
        <v>2</v>
      </c>
      <c r="F5" s="4" t="s">
        <v>4</v>
      </c>
      <c r="G5" s="4"/>
      <c r="H5" s="4"/>
    </row>
    <row r="6" spans="1:9" x14ac:dyDescent="0.25">
      <c r="H6" s="32">
        <v>3760</v>
      </c>
    </row>
    <row r="7" spans="1:9" x14ac:dyDescent="0.25">
      <c r="B7" s="17">
        <v>44565</v>
      </c>
      <c r="C7">
        <v>2</v>
      </c>
      <c r="E7" s="21">
        <v>150</v>
      </c>
      <c r="F7" s="21">
        <v>30</v>
      </c>
      <c r="H7" s="32"/>
    </row>
    <row r="8" spans="1:9" x14ac:dyDescent="0.25">
      <c r="B8" s="17"/>
      <c r="C8">
        <v>2.5</v>
      </c>
      <c r="E8" s="21">
        <v>187.5</v>
      </c>
      <c r="F8" s="21">
        <v>37.5</v>
      </c>
      <c r="H8" s="32"/>
    </row>
    <row r="9" spans="1:9" x14ac:dyDescent="0.25">
      <c r="B9" s="17">
        <v>44565</v>
      </c>
      <c r="C9">
        <v>2.5</v>
      </c>
      <c r="E9" s="21">
        <v>187.5</v>
      </c>
      <c r="F9" s="21">
        <v>37.5</v>
      </c>
      <c r="H9" s="32" t="s">
        <v>56</v>
      </c>
    </row>
    <row r="10" spans="1:9" x14ac:dyDescent="0.25">
      <c r="B10" s="17"/>
      <c r="E10" s="21"/>
      <c r="F10" s="21"/>
      <c r="H10" s="32"/>
    </row>
    <row r="11" spans="1:9" x14ac:dyDescent="0.25">
      <c r="B11" s="17">
        <v>44575</v>
      </c>
      <c r="C11">
        <v>2.5</v>
      </c>
      <c r="E11" s="21">
        <v>187.5</v>
      </c>
      <c r="F11" s="21">
        <v>37.5</v>
      </c>
      <c r="H11" s="32"/>
    </row>
    <row r="12" spans="1:9" x14ac:dyDescent="0.25">
      <c r="B12" s="17">
        <v>44572</v>
      </c>
      <c r="C12">
        <v>2</v>
      </c>
      <c r="E12" s="21">
        <v>150</v>
      </c>
      <c r="F12" s="21">
        <v>30</v>
      </c>
      <c r="H12" s="32"/>
    </row>
    <row r="13" spans="1:9" x14ac:dyDescent="0.25">
      <c r="B13" s="17"/>
      <c r="E13" s="21"/>
      <c r="F13" s="21"/>
      <c r="H13" s="32"/>
    </row>
    <row r="14" spans="1:9" x14ac:dyDescent="0.25">
      <c r="B14" s="17">
        <v>44576</v>
      </c>
      <c r="C14">
        <v>2</v>
      </c>
      <c r="E14" s="21">
        <v>150</v>
      </c>
      <c r="F14" s="21">
        <v>30</v>
      </c>
      <c r="H14" s="32"/>
    </row>
    <row r="15" spans="1:9" x14ac:dyDescent="0.25">
      <c r="B15" s="17"/>
      <c r="E15" s="21"/>
      <c r="F15" s="21"/>
      <c r="H15" s="32"/>
    </row>
    <row r="16" spans="1:9" x14ac:dyDescent="0.25">
      <c r="B16" s="17">
        <v>44578</v>
      </c>
      <c r="C16">
        <v>2</v>
      </c>
      <c r="E16" s="21">
        <v>150</v>
      </c>
      <c r="F16" s="21">
        <v>30</v>
      </c>
      <c r="H16" s="32" t="s">
        <v>56</v>
      </c>
      <c r="I16" t="s">
        <v>56</v>
      </c>
    </row>
    <row r="17" spans="2:8" x14ac:dyDescent="0.25">
      <c r="B17" s="17"/>
      <c r="E17" s="21"/>
      <c r="F17" s="21"/>
      <c r="H17" s="32"/>
    </row>
    <row r="18" spans="2:8" x14ac:dyDescent="0.25">
      <c r="B18" s="17">
        <v>44579</v>
      </c>
      <c r="C18">
        <v>2</v>
      </c>
      <c r="E18" s="21">
        <v>150</v>
      </c>
      <c r="F18" s="21">
        <v>30</v>
      </c>
      <c r="H18" s="32" t="s">
        <v>56</v>
      </c>
    </row>
    <row r="19" spans="2:8" x14ac:dyDescent="0.25">
      <c r="B19" s="17"/>
      <c r="E19" s="21"/>
      <c r="F19" s="21"/>
      <c r="H19" s="32"/>
    </row>
    <row r="20" spans="2:8" x14ac:dyDescent="0.25">
      <c r="B20" s="17">
        <v>44581</v>
      </c>
      <c r="C20">
        <v>2.5</v>
      </c>
      <c r="E20" s="21">
        <v>187.5</v>
      </c>
      <c r="F20" s="21">
        <v>37.5</v>
      </c>
      <c r="H20" s="32"/>
    </row>
    <row r="21" spans="2:8" x14ac:dyDescent="0.25">
      <c r="B21" s="17">
        <v>44582</v>
      </c>
      <c r="C21">
        <v>2.5</v>
      </c>
      <c r="E21" s="21">
        <v>187.5</v>
      </c>
      <c r="F21" s="21">
        <v>37.5</v>
      </c>
      <c r="H21" s="32"/>
    </row>
    <row r="22" spans="2:8" x14ac:dyDescent="0.25">
      <c r="B22" s="17">
        <v>44583</v>
      </c>
      <c r="C22">
        <v>2</v>
      </c>
      <c r="E22" s="21">
        <v>150</v>
      </c>
      <c r="F22" s="21">
        <v>30</v>
      </c>
      <c r="H22" s="32"/>
    </row>
    <row r="23" spans="2:8" x14ac:dyDescent="0.25">
      <c r="B23" s="17">
        <v>44586</v>
      </c>
      <c r="C23">
        <v>2.5</v>
      </c>
      <c r="E23" s="21">
        <v>187.5</v>
      </c>
      <c r="F23" s="21">
        <v>37.5</v>
      </c>
      <c r="H23" s="32"/>
    </row>
    <row r="24" spans="2:8" x14ac:dyDescent="0.25">
      <c r="B24" s="17">
        <v>44586</v>
      </c>
      <c r="C24">
        <v>2</v>
      </c>
      <c r="E24" s="21">
        <v>150</v>
      </c>
      <c r="F24" s="21">
        <v>30</v>
      </c>
      <c r="H24" s="32" t="s">
        <v>56</v>
      </c>
    </row>
    <row r="25" spans="2:8" x14ac:dyDescent="0.25">
      <c r="B25" s="17"/>
      <c r="E25" s="21"/>
      <c r="F25" s="21"/>
      <c r="H25" s="32"/>
    </row>
    <row r="26" spans="2:8" x14ac:dyDescent="0.25">
      <c r="B26" s="17">
        <v>44588</v>
      </c>
      <c r="C26">
        <v>3</v>
      </c>
      <c r="E26" s="21">
        <v>225</v>
      </c>
      <c r="F26" s="21">
        <v>45</v>
      </c>
      <c r="H26" s="32"/>
    </row>
    <row r="27" spans="2:8" x14ac:dyDescent="0.25">
      <c r="B27" s="17">
        <v>44588</v>
      </c>
      <c r="C27">
        <v>2</v>
      </c>
      <c r="E27" s="21">
        <v>150</v>
      </c>
      <c r="F27" s="21">
        <v>30</v>
      </c>
      <c r="H27" s="32"/>
    </row>
    <row r="28" spans="2:8" x14ac:dyDescent="0.25">
      <c r="B28" s="17">
        <v>44591</v>
      </c>
      <c r="C28">
        <v>11</v>
      </c>
      <c r="E28" s="21">
        <v>825</v>
      </c>
      <c r="F28" s="21">
        <v>165</v>
      </c>
      <c r="H28" s="32"/>
    </row>
    <row r="29" spans="2:8" x14ac:dyDescent="0.25">
      <c r="B29" s="17">
        <v>44592</v>
      </c>
      <c r="C29">
        <v>2.5</v>
      </c>
      <c r="E29" s="21">
        <v>187.5</v>
      </c>
      <c r="F29" s="21">
        <v>37.5</v>
      </c>
      <c r="H29" s="35" t="s">
        <v>56</v>
      </c>
    </row>
    <row r="30" spans="2:8" x14ac:dyDescent="0.25">
      <c r="B30" s="17"/>
      <c r="H30" s="26"/>
    </row>
    <row r="31" spans="2:8" x14ac:dyDescent="0.25">
      <c r="B31" s="17">
        <v>44593</v>
      </c>
      <c r="C31">
        <v>3</v>
      </c>
      <c r="E31" s="21">
        <v>225</v>
      </c>
      <c r="F31" s="21">
        <v>45</v>
      </c>
      <c r="H31" s="26"/>
    </row>
    <row r="32" spans="2:8" x14ac:dyDescent="0.25">
      <c r="B32" s="17">
        <v>44593</v>
      </c>
      <c r="C32">
        <v>2</v>
      </c>
      <c r="E32" s="21">
        <v>150</v>
      </c>
      <c r="F32" s="21">
        <v>30</v>
      </c>
      <c r="H32" s="36" t="s">
        <v>56</v>
      </c>
    </row>
    <row r="33" spans="2:8" x14ac:dyDescent="0.25">
      <c r="B33" s="17"/>
      <c r="H33" s="26"/>
    </row>
    <row r="34" spans="2:8" x14ac:dyDescent="0.25">
      <c r="B34" s="17">
        <v>44600</v>
      </c>
      <c r="C34">
        <v>2</v>
      </c>
      <c r="E34" s="21">
        <v>150</v>
      </c>
      <c r="F34" s="32">
        <v>30</v>
      </c>
      <c r="H34" s="26"/>
    </row>
    <row r="35" spans="2:8" x14ac:dyDescent="0.25">
      <c r="B35" s="17"/>
      <c r="C35">
        <v>2</v>
      </c>
      <c r="E35" s="21">
        <v>150</v>
      </c>
      <c r="F35" s="32">
        <v>30</v>
      </c>
      <c r="H35" s="26" t="s">
        <v>56</v>
      </c>
    </row>
    <row r="36" spans="2:8" x14ac:dyDescent="0.25">
      <c r="B36" s="17"/>
      <c r="E36" s="21"/>
      <c r="F36" s="32"/>
      <c r="H36" s="26"/>
    </row>
    <row r="37" spans="2:8" x14ac:dyDescent="0.25">
      <c r="B37" s="17">
        <v>44601</v>
      </c>
      <c r="C37">
        <v>1.5</v>
      </c>
      <c r="E37" s="21">
        <v>112.5</v>
      </c>
      <c r="F37" s="32">
        <v>22.5</v>
      </c>
      <c r="H37" s="26"/>
    </row>
    <row r="38" spans="2:8" x14ac:dyDescent="0.25">
      <c r="B38" s="17"/>
      <c r="E38" s="21"/>
      <c r="F38" s="32"/>
      <c r="H38" s="26"/>
    </row>
    <row r="39" spans="2:8" x14ac:dyDescent="0.25">
      <c r="B39" s="17">
        <v>44603</v>
      </c>
      <c r="C39">
        <v>2.5</v>
      </c>
      <c r="E39" s="21">
        <v>187.5</v>
      </c>
      <c r="F39" s="32">
        <v>37.5</v>
      </c>
      <c r="H39" s="26"/>
    </row>
    <row r="40" spans="2:8" x14ac:dyDescent="0.25">
      <c r="B40" s="17"/>
      <c r="F40" s="32"/>
      <c r="H40" s="26"/>
    </row>
    <row r="41" spans="2:8" x14ac:dyDescent="0.25">
      <c r="B41" s="17">
        <v>44609</v>
      </c>
      <c r="C41">
        <v>3.5</v>
      </c>
      <c r="E41" s="21">
        <v>262.5</v>
      </c>
      <c r="F41" s="32">
        <v>52.5</v>
      </c>
      <c r="H41" s="26"/>
    </row>
    <row r="42" spans="2:8" x14ac:dyDescent="0.25">
      <c r="B42" s="17"/>
      <c r="F42" s="32"/>
      <c r="H42" s="26"/>
    </row>
    <row r="43" spans="2:8" x14ac:dyDescent="0.25">
      <c r="B43" s="17">
        <v>44611</v>
      </c>
      <c r="C43">
        <v>2</v>
      </c>
      <c r="E43" s="21">
        <v>150</v>
      </c>
      <c r="F43" s="32">
        <v>30</v>
      </c>
      <c r="H43" s="37" t="s">
        <v>56</v>
      </c>
    </row>
    <row r="44" spans="2:8" x14ac:dyDescent="0.25">
      <c r="B44" s="17"/>
      <c r="F44" s="32"/>
      <c r="H44" s="26"/>
    </row>
    <row r="45" spans="2:8" x14ac:dyDescent="0.25">
      <c r="B45" s="17">
        <v>44614</v>
      </c>
      <c r="C45">
        <v>2</v>
      </c>
      <c r="E45" s="21">
        <v>150</v>
      </c>
      <c r="F45" s="32">
        <v>30</v>
      </c>
      <c r="H45" s="32"/>
    </row>
    <row r="46" spans="2:8" x14ac:dyDescent="0.25">
      <c r="B46" s="17"/>
      <c r="E46" s="21"/>
      <c r="F46" s="21"/>
      <c r="H46" s="32"/>
    </row>
    <row r="47" spans="2:8" x14ac:dyDescent="0.25">
      <c r="B47" s="17">
        <v>44616</v>
      </c>
      <c r="C47">
        <v>1.5</v>
      </c>
      <c r="E47" s="21">
        <v>112.5</v>
      </c>
      <c r="F47" s="21">
        <v>22.5</v>
      </c>
      <c r="H47" s="32"/>
    </row>
    <row r="48" spans="2:8" x14ac:dyDescent="0.25">
      <c r="B48" s="17"/>
      <c r="E48" s="21"/>
      <c r="F48" s="21"/>
      <c r="H48" s="32"/>
    </row>
    <row r="49" spans="1:8" x14ac:dyDescent="0.25">
      <c r="B49" s="17">
        <v>44617</v>
      </c>
      <c r="C49">
        <v>52</v>
      </c>
      <c r="E49" s="21">
        <v>3900</v>
      </c>
      <c r="F49" s="21">
        <v>780</v>
      </c>
      <c r="H49" s="32" t="s">
        <v>238</v>
      </c>
    </row>
    <row r="50" spans="1:8" x14ac:dyDescent="0.25">
      <c r="B50" s="17"/>
      <c r="E50" s="21"/>
      <c r="F50" s="21"/>
      <c r="H50" s="32"/>
    </row>
    <row r="51" spans="1:8" x14ac:dyDescent="0.25">
      <c r="B51" s="17">
        <v>44624</v>
      </c>
      <c r="C51">
        <v>10.5</v>
      </c>
      <c r="E51" s="21">
        <v>780</v>
      </c>
      <c r="F51" s="21">
        <v>165</v>
      </c>
      <c r="H51" s="21" t="s">
        <v>56</v>
      </c>
    </row>
    <row r="52" spans="1:8" x14ac:dyDescent="0.25">
      <c r="B52" s="17" t="s">
        <v>239</v>
      </c>
      <c r="E52" s="21"/>
      <c r="F52" s="21"/>
    </row>
    <row r="53" spans="1:8" x14ac:dyDescent="0.25">
      <c r="B53" s="17">
        <v>44626</v>
      </c>
      <c r="E53" s="21"/>
      <c r="F53" s="21"/>
    </row>
    <row r="54" spans="1:8" x14ac:dyDescent="0.25">
      <c r="B54" s="17"/>
      <c r="E54" s="21"/>
      <c r="F54" s="21"/>
    </row>
    <row r="55" spans="1:8" x14ac:dyDescent="0.25">
      <c r="A55" s="18">
        <v>5000</v>
      </c>
      <c r="B55" s="17">
        <v>44641</v>
      </c>
      <c r="E55" s="21"/>
      <c r="F55" s="21"/>
    </row>
    <row r="56" spans="1:8" x14ac:dyDescent="0.25">
      <c r="B56" s="17"/>
      <c r="E56" s="21"/>
      <c r="F56" s="21"/>
    </row>
    <row r="57" spans="1:8" x14ac:dyDescent="0.25">
      <c r="A57" s="17" t="s">
        <v>56</v>
      </c>
      <c r="B57" s="17">
        <v>44642</v>
      </c>
      <c r="C57">
        <v>8</v>
      </c>
      <c r="E57" s="21">
        <v>600</v>
      </c>
      <c r="F57" s="21">
        <v>120</v>
      </c>
      <c r="H57" s="18" t="s">
        <v>56</v>
      </c>
    </row>
    <row r="58" spans="1:8" x14ac:dyDescent="0.25">
      <c r="B58" s="17"/>
      <c r="E58" s="21"/>
      <c r="F58" s="21"/>
    </row>
    <row r="59" spans="1:8" x14ac:dyDescent="0.25">
      <c r="B59" s="17">
        <v>44645</v>
      </c>
      <c r="C59">
        <v>4</v>
      </c>
      <c r="E59" s="21">
        <v>300</v>
      </c>
      <c r="F59" s="21">
        <v>60</v>
      </c>
      <c r="H59" s="21">
        <v>-4200</v>
      </c>
    </row>
    <row r="60" spans="1:8" x14ac:dyDescent="0.25">
      <c r="B60" s="17"/>
      <c r="E60" s="21"/>
      <c r="F60" s="21"/>
    </row>
    <row r="61" spans="1:8" x14ac:dyDescent="0.25">
      <c r="A61" s="18">
        <v>5000</v>
      </c>
      <c r="B61" s="17">
        <v>44669</v>
      </c>
      <c r="E61" s="21"/>
      <c r="F61" s="21"/>
      <c r="H61" s="21">
        <v>800</v>
      </c>
    </row>
    <row r="62" spans="1:8" x14ac:dyDescent="0.25">
      <c r="A62" s="18"/>
      <c r="B62" s="17"/>
      <c r="E62" s="21" t="s">
        <v>56</v>
      </c>
      <c r="F62" s="21" t="s">
        <v>56</v>
      </c>
    </row>
    <row r="63" spans="1:8" x14ac:dyDescent="0.25">
      <c r="A63" s="18"/>
      <c r="B63" s="17">
        <v>44691</v>
      </c>
      <c r="C63">
        <v>8.5</v>
      </c>
      <c r="E63" s="21">
        <v>637.5</v>
      </c>
      <c r="F63" s="21">
        <v>127.5</v>
      </c>
      <c r="H63" s="21">
        <v>35</v>
      </c>
    </row>
    <row r="64" spans="1:8" x14ac:dyDescent="0.25">
      <c r="A64" s="18"/>
      <c r="B64" s="17"/>
      <c r="E64" s="21"/>
      <c r="F64" s="21"/>
      <c r="H64" s="21"/>
    </row>
    <row r="65" spans="1:8" x14ac:dyDescent="0.25">
      <c r="A65" s="18"/>
      <c r="B65" s="17">
        <v>44693</v>
      </c>
      <c r="C65">
        <v>2.5</v>
      </c>
      <c r="E65" s="21">
        <v>187.5</v>
      </c>
      <c r="F65" s="21">
        <v>37.5</v>
      </c>
      <c r="H65" s="21"/>
    </row>
    <row r="66" spans="1:8" x14ac:dyDescent="0.25">
      <c r="A66" s="18"/>
      <c r="B66" s="17"/>
      <c r="E66" s="21"/>
      <c r="F66" s="21"/>
    </row>
    <row r="67" spans="1:8" x14ac:dyDescent="0.25">
      <c r="A67" s="18"/>
      <c r="B67" s="17">
        <v>44705</v>
      </c>
      <c r="C67">
        <v>4</v>
      </c>
      <c r="E67" s="21">
        <v>300</v>
      </c>
      <c r="F67" s="21">
        <v>60</v>
      </c>
      <c r="H67" s="21">
        <v>-550</v>
      </c>
    </row>
    <row r="68" spans="1:8" x14ac:dyDescent="0.25">
      <c r="A68" s="18"/>
      <c r="B68" s="17"/>
      <c r="E68" s="21"/>
      <c r="F68" s="21"/>
      <c r="H68" s="21"/>
    </row>
    <row r="69" spans="1:8" x14ac:dyDescent="0.25">
      <c r="A69" s="18">
        <v>5000</v>
      </c>
      <c r="B69" s="17">
        <v>44732</v>
      </c>
      <c r="E69" s="21"/>
      <c r="F69" s="21"/>
      <c r="H69" s="21">
        <v>4450</v>
      </c>
    </row>
    <row r="70" spans="1:8" x14ac:dyDescent="0.25">
      <c r="B70" s="17"/>
      <c r="E70" s="21"/>
      <c r="F70" s="21"/>
      <c r="H70" s="21"/>
    </row>
    <row r="71" spans="1:8" x14ac:dyDescent="0.25">
      <c r="B71" s="17">
        <v>44727</v>
      </c>
      <c r="C71">
        <v>11.5</v>
      </c>
      <c r="E71" s="21">
        <v>862.5</v>
      </c>
      <c r="F71" s="21">
        <v>172.5</v>
      </c>
      <c r="H71" s="21">
        <v>3415</v>
      </c>
    </row>
    <row r="72" spans="1:8" x14ac:dyDescent="0.25">
      <c r="B72" s="17"/>
      <c r="E72" s="21"/>
      <c r="F72" s="21"/>
      <c r="H72" s="21"/>
    </row>
    <row r="73" spans="1:8" x14ac:dyDescent="0.25">
      <c r="B73" s="17">
        <v>44740</v>
      </c>
      <c r="C73">
        <v>4</v>
      </c>
      <c r="E73" s="21">
        <v>300</v>
      </c>
      <c r="F73" s="21">
        <v>60</v>
      </c>
      <c r="H73" s="21">
        <v>3055</v>
      </c>
    </row>
    <row r="74" spans="1:8" x14ac:dyDescent="0.25">
      <c r="B74" s="17"/>
      <c r="E74" s="21"/>
      <c r="F74" s="21"/>
      <c r="H74" s="21"/>
    </row>
    <row r="75" spans="1:8" x14ac:dyDescent="0.25">
      <c r="B75" s="17">
        <v>44813</v>
      </c>
      <c r="C75">
        <v>19</v>
      </c>
      <c r="E75" s="21">
        <v>1425</v>
      </c>
      <c r="F75" s="21">
        <v>285</v>
      </c>
      <c r="H75" s="21">
        <v>1345</v>
      </c>
    </row>
    <row r="76" spans="1:8" x14ac:dyDescent="0.25">
      <c r="B76" s="17"/>
      <c r="E76" s="21"/>
      <c r="F76" s="21"/>
      <c r="H76" s="21"/>
    </row>
    <row r="77" spans="1:8" x14ac:dyDescent="0.25">
      <c r="B77" s="17">
        <v>44819</v>
      </c>
      <c r="C77">
        <v>2</v>
      </c>
      <c r="E77" s="21">
        <v>150</v>
      </c>
      <c r="F77" s="21">
        <v>30</v>
      </c>
      <c r="H77" s="21"/>
    </row>
    <row r="78" spans="1:8" x14ac:dyDescent="0.25">
      <c r="B78" s="17"/>
      <c r="E78" s="21"/>
      <c r="F78" s="21"/>
      <c r="H78" s="21"/>
    </row>
    <row r="79" spans="1:8" x14ac:dyDescent="0.25">
      <c r="B79" s="17">
        <v>44824</v>
      </c>
      <c r="C79">
        <v>4</v>
      </c>
      <c r="E79" s="21">
        <v>300</v>
      </c>
      <c r="F79" s="21">
        <v>60</v>
      </c>
      <c r="H79" s="21"/>
    </row>
    <row r="80" spans="1:8" x14ac:dyDescent="0.25">
      <c r="B80" s="17"/>
      <c r="E80" s="21"/>
      <c r="F80" s="21"/>
      <c r="H80" s="21"/>
    </row>
    <row r="81" spans="1:8" x14ac:dyDescent="0.25">
      <c r="B81" s="17">
        <v>44826</v>
      </c>
      <c r="C81">
        <v>1.5</v>
      </c>
      <c r="E81" s="21">
        <v>112.5</v>
      </c>
      <c r="F81" s="21">
        <v>22.5</v>
      </c>
      <c r="H81" s="21">
        <v>625</v>
      </c>
    </row>
    <row r="82" spans="1:8" x14ac:dyDescent="0.25">
      <c r="B82" s="17"/>
      <c r="E82" s="21"/>
      <c r="F82" s="21"/>
      <c r="H82" s="21"/>
    </row>
    <row r="83" spans="1:8" x14ac:dyDescent="0.25">
      <c r="B83" s="17">
        <v>44834</v>
      </c>
      <c r="C83">
        <v>24</v>
      </c>
      <c r="E83" s="21">
        <v>1800</v>
      </c>
      <c r="F83" s="21">
        <v>360</v>
      </c>
      <c r="H83" s="21">
        <v>-1535</v>
      </c>
    </row>
    <row r="84" spans="1:8" x14ac:dyDescent="0.25">
      <c r="B84" s="17"/>
      <c r="E84" s="21"/>
      <c r="F84" s="21"/>
      <c r="H84" s="21"/>
    </row>
    <row r="85" spans="1:8" x14ac:dyDescent="0.25">
      <c r="B85" s="17">
        <v>44835</v>
      </c>
      <c r="C85">
        <v>8</v>
      </c>
      <c r="E85" s="21">
        <v>600</v>
      </c>
      <c r="F85" s="21">
        <v>120</v>
      </c>
      <c r="H85" s="21">
        <v>-2255</v>
      </c>
    </row>
    <row r="86" spans="1:8" x14ac:dyDescent="0.25">
      <c r="B86" s="17"/>
      <c r="E86" s="21"/>
      <c r="F86" s="21"/>
      <c r="H86" s="21"/>
    </row>
    <row r="87" spans="1:8" x14ac:dyDescent="0.25">
      <c r="B87" s="17">
        <v>44848</v>
      </c>
      <c r="C87">
        <v>21</v>
      </c>
      <c r="E87" s="21">
        <v>1575</v>
      </c>
      <c r="F87" s="21">
        <v>315</v>
      </c>
      <c r="H87" s="21">
        <v>-4145</v>
      </c>
    </row>
    <row r="88" spans="1:8" x14ac:dyDescent="0.25">
      <c r="B88" s="17"/>
      <c r="E88" s="21"/>
      <c r="F88" s="21"/>
      <c r="H88" s="21"/>
    </row>
    <row r="89" spans="1:8" x14ac:dyDescent="0.25">
      <c r="B89" s="17">
        <v>44855</v>
      </c>
      <c r="C89">
        <v>25</v>
      </c>
      <c r="E89" s="21">
        <v>1875</v>
      </c>
      <c r="F89" s="21">
        <v>375</v>
      </c>
      <c r="H89" s="21">
        <v>-6395</v>
      </c>
    </row>
    <row r="90" spans="1:8" x14ac:dyDescent="0.25">
      <c r="B90" s="17"/>
      <c r="E90" s="21"/>
      <c r="F90" s="21"/>
      <c r="H90" s="21"/>
    </row>
    <row r="91" spans="1:8" x14ac:dyDescent="0.25">
      <c r="A91" s="21">
        <v>10000</v>
      </c>
      <c r="B91" s="17"/>
      <c r="E91" s="21"/>
      <c r="F91" s="21"/>
      <c r="H91" s="21">
        <v>3605</v>
      </c>
    </row>
    <row r="92" spans="1:8" x14ac:dyDescent="0.25">
      <c r="B92" s="17"/>
      <c r="E92" s="21"/>
      <c r="F92" s="21"/>
      <c r="H92" s="21"/>
    </row>
    <row r="93" spans="1:8" x14ac:dyDescent="0.25">
      <c r="B93" s="17">
        <v>44862</v>
      </c>
      <c r="C93">
        <v>19.5</v>
      </c>
      <c r="E93" s="21">
        <v>1462.5</v>
      </c>
      <c r="F93" s="21">
        <v>292.5</v>
      </c>
      <c r="H93" s="21">
        <v>1850</v>
      </c>
    </row>
    <row r="94" spans="1:8" x14ac:dyDescent="0.25">
      <c r="B94" s="17"/>
      <c r="H94" s="21"/>
    </row>
    <row r="95" spans="1:8" x14ac:dyDescent="0.25">
      <c r="B95" s="17"/>
      <c r="H95" s="21"/>
    </row>
    <row r="96" spans="1:8" x14ac:dyDescent="0.25">
      <c r="B96" s="17">
        <v>44869</v>
      </c>
      <c r="C96">
        <v>27</v>
      </c>
      <c r="E96" s="32">
        <v>2025</v>
      </c>
      <c r="F96" s="32">
        <v>405</v>
      </c>
      <c r="G96" s="32"/>
      <c r="H96" s="21" t="s">
        <v>56</v>
      </c>
    </row>
    <row r="97" spans="1:8" x14ac:dyDescent="0.25">
      <c r="B97" s="17"/>
      <c r="H97" s="21"/>
    </row>
    <row r="98" spans="1:8" x14ac:dyDescent="0.25">
      <c r="B98" s="17">
        <v>44877</v>
      </c>
      <c r="C98">
        <v>30</v>
      </c>
      <c r="E98" s="21">
        <v>2250</v>
      </c>
      <c r="F98" s="21">
        <v>450</v>
      </c>
      <c r="H98" s="21">
        <v>-3280</v>
      </c>
    </row>
    <row r="99" spans="1:8" x14ac:dyDescent="0.25">
      <c r="B99" s="17"/>
      <c r="E99" s="21"/>
      <c r="F99" s="21"/>
      <c r="H99" s="21"/>
    </row>
    <row r="100" spans="1:8" x14ac:dyDescent="0.25">
      <c r="A100" s="21">
        <v>10000</v>
      </c>
      <c r="B100" s="17">
        <v>44909</v>
      </c>
      <c r="E100" s="21"/>
      <c r="F100" s="21"/>
      <c r="H100" s="21">
        <v>6720</v>
      </c>
    </row>
    <row r="101" spans="1:8" x14ac:dyDescent="0.25">
      <c r="A101" s="21"/>
      <c r="B101" s="17"/>
      <c r="E101" s="21"/>
      <c r="F101" s="21"/>
      <c r="H101" s="21"/>
    </row>
    <row r="102" spans="1:8" x14ac:dyDescent="0.25">
      <c r="B102" s="17">
        <v>44914</v>
      </c>
      <c r="C102">
        <v>2</v>
      </c>
      <c r="E102" s="21">
        <v>150</v>
      </c>
      <c r="F102" s="21">
        <v>30</v>
      </c>
      <c r="G102" s="21"/>
      <c r="H102" s="21"/>
    </row>
    <row r="103" spans="1:8" x14ac:dyDescent="0.25">
      <c r="B103" s="17">
        <v>44915</v>
      </c>
      <c r="C103">
        <v>2</v>
      </c>
      <c r="E103" s="21">
        <v>150</v>
      </c>
      <c r="F103" s="21">
        <v>30</v>
      </c>
      <c r="G103" s="21"/>
      <c r="H103" s="21"/>
    </row>
    <row r="104" spans="1:8" x14ac:dyDescent="0.25">
      <c r="B104" s="17">
        <v>44917</v>
      </c>
      <c r="C104">
        <v>9</v>
      </c>
      <c r="E104" s="21">
        <v>675</v>
      </c>
      <c r="F104" s="21">
        <v>135</v>
      </c>
      <c r="G104" s="21"/>
      <c r="H104" s="21">
        <v>5550</v>
      </c>
    </row>
    <row r="105" spans="1:8" x14ac:dyDescent="0.25">
      <c r="B105" s="17" t="s">
        <v>56</v>
      </c>
      <c r="H105" s="21"/>
    </row>
    <row r="106" spans="1:8" x14ac:dyDescent="0.25">
      <c r="B106" s="17"/>
      <c r="H106" s="21"/>
    </row>
    <row r="107" spans="1:8" x14ac:dyDescent="0.25">
      <c r="B107" s="17"/>
      <c r="H107" s="21"/>
    </row>
    <row r="108" spans="1:8" x14ac:dyDescent="0.25">
      <c r="B108" s="17"/>
      <c r="H108" s="21"/>
    </row>
    <row r="109" spans="1:8" x14ac:dyDescent="0.25">
      <c r="B109" s="17"/>
      <c r="H109" s="21"/>
    </row>
    <row r="110" spans="1:8" x14ac:dyDescent="0.25">
      <c r="B110" s="17"/>
      <c r="H110" s="21"/>
    </row>
    <row r="111" spans="1:8" x14ac:dyDescent="0.25">
      <c r="B111" s="17"/>
      <c r="H111" s="21"/>
    </row>
    <row r="112" spans="1:8" x14ac:dyDescent="0.25">
      <c r="B112" s="17"/>
      <c r="H112" s="21"/>
    </row>
    <row r="113" spans="2:8" x14ac:dyDescent="0.25">
      <c r="B113" s="17"/>
      <c r="H113" s="21"/>
    </row>
    <row r="114" spans="2:8" x14ac:dyDescent="0.25">
      <c r="B114" s="17"/>
      <c r="H114" s="21"/>
    </row>
    <row r="115" spans="2:8" x14ac:dyDescent="0.25">
      <c r="B115" s="17"/>
      <c r="H115" s="21"/>
    </row>
    <row r="116" spans="2:8" x14ac:dyDescent="0.25">
      <c r="B116" s="17"/>
      <c r="H116" s="21"/>
    </row>
    <row r="117" spans="2:8" x14ac:dyDescent="0.25">
      <c r="B117" s="17"/>
      <c r="H117" s="21"/>
    </row>
    <row r="118" spans="2:8" x14ac:dyDescent="0.25">
      <c r="B118" s="17"/>
      <c r="H118" s="21"/>
    </row>
    <row r="119" spans="2:8" x14ac:dyDescent="0.25">
      <c r="B119" s="17"/>
      <c r="H119" s="21"/>
    </row>
    <row r="120" spans="2:8" x14ac:dyDescent="0.25">
      <c r="B120" s="17"/>
      <c r="H120" s="21"/>
    </row>
    <row r="121" spans="2:8" x14ac:dyDescent="0.25">
      <c r="B121" s="17"/>
      <c r="H121" s="21"/>
    </row>
    <row r="122" spans="2:8" x14ac:dyDescent="0.25">
      <c r="B122" s="17"/>
      <c r="H122" s="21"/>
    </row>
    <row r="123" spans="2:8" x14ac:dyDescent="0.25">
      <c r="B123" s="17"/>
      <c r="H123" s="21"/>
    </row>
    <row r="124" spans="2:8" x14ac:dyDescent="0.25">
      <c r="B124" s="17"/>
      <c r="H124" s="21"/>
    </row>
    <row r="125" spans="2:8" x14ac:dyDescent="0.25">
      <c r="B125" s="17"/>
      <c r="H125" s="21"/>
    </row>
    <row r="126" spans="2:8" x14ac:dyDescent="0.25">
      <c r="B126" s="17"/>
      <c r="H126" s="21"/>
    </row>
    <row r="127" spans="2:8" x14ac:dyDescent="0.25">
      <c r="B127" s="17"/>
      <c r="H127" s="21"/>
    </row>
    <row r="128" spans="2:8" x14ac:dyDescent="0.25">
      <c r="B128" s="17"/>
      <c r="H128" s="21"/>
    </row>
    <row r="129" spans="2:8" x14ac:dyDescent="0.25">
      <c r="B129" s="17"/>
      <c r="H129" s="21"/>
    </row>
    <row r="130" spans="2:8" x14ac:dyDescent="0.25">
      <c r="B130" s="17"/>
      <c r="H130" s="21"/>
    </row>
    <row r="131" spans="2:8" x14ac:dyDescent="0.25">
      <c r="B131" s="17"/>
      <c r="H131" s="21"/>
    </row>
    <row r="132" spans="2:8" x14ac:dyDescent="0.25">
      <c r="B132" s="17"/>
      <c r="H132" s="21"/>
    </row>
    <row r="133" spans="2:8" x14ac:dyDescent="0.25">
      <c r="B133" s="17"/>
      <c r="H133" s="21"/>
    </row>
    <row r="134" spans="2:8" x14ac:dyDescent="0.25">
      <c r="B134" s="17"/>
      <c r="H134" s="21"/>
    </row>
    <row r="135" spans="2:8" x14ac:dyDescent="0.25">
      <c r="B135" s="17"/>
    </row>
    <row r="136" spans="2:8" x14ac:dyDescent="0.25">
      <c r="B136" s="17"/>
    </row>
    <row r="137" spans="2:8" x14ac:dyDescent="0.25">
      <c r="B137" s="17"/>
    </row>
    <row r="138" spans="2:8" x14ac:dyDescent="0.25">
      <c r="B138" s="17"/>
    </row>
    <row r="139" spans="2:8" x14ac:dyDescent="0.25">
      <c r="B139" s="17"/>
    </row>
    <row r="140" spans="2:8" x14ac:dyDescent="0.25">
      <c r="B140" s="17"/>
    </row>
    <row r="141" spans="2:8" x14ac:dyDescent="0.25">
      <c r="B141" s="17"/>
    </row>
    <row r="142" spans="2:8" x14ac:dyDescent="0.25">
      <c r="B142" s="17"/>
    </row>
    <row r="143" spans="2:8" x14ac:dyDescent="0.25">
      <c r="B143" s="17"/>
    </row>
    <row r="144" spans="2:8" x14ac:dyDescent="0.25">
      <c r="B144" s="17"/>
    </row>
    <row r="145" spans="2:2" x14ac:dyDescent="0.25">
      <c r="B145" s="17"/>
    </row>
    <row r="146" spans="2:2" x14ac:dyDescent="0.25">
      <c r="B146" s="17"/>
    </row>
    <row r="147" spans="2:2" x14ac:dyDescent="0.25">
      <c r="B147" s="17"/>
    </row>
    <row r="148" spans="2:2" x14ac:dyDescent="0.25">
      <c r="B148" s="17"/>
    </row>
    <row r="149" spans="2:2" x14ac:dyDescent="0.25">
      <c r="B149" s="17"/>
    </row>
    <row r="150" spans="2:2" x14ac:dyDescent="0.25">
      <c r="B150" s="17"/>
    </row>
    <row r="151" spans="2:2" x14ac:dyDescent="0.25">
      <c r="B151" s="17"/>
    </row>
    <row r="152" spans="2:2" x14ac:dyDescent="0.25">
      <c r="B152" s="17"/>
    </row>
    <row r="153" spans="2:2" x14ac:dyDescent="0.25">
      <c r="B153" s="17"/>
    </row>
    <row r="154" spans="2:2" x14ac:dyDescent="0.25">
      <c r="B154" s="17"/>
    </row>
    <row r="155" spans="2:2" x14ac:dyDescent="0.25">
      <c r="B155" s="17"/>
    </row>
    <row r="156" spans="2:2" x14ac:dyDescent="0.25">
      <c r="B156" s="17"/>
    </row>
    <row r="157" spans="2:2" x14ac:dyDescent="0.25">
      <c r="B157" s="17"/>
    </row>
    <row r="158" spans="2:2" x14ac:dyDescent="0.25">
      <c r="B158" s="17"/>
    </row>
    <row r="159" spans="2:2" x14ac:dyDescent="0.25">
      <c r="B159" s="17"/>
    </row>
    <row r="160" spans="2:2" x14ac:dyDescent="0.25">
      <c r="B160" s="17"/>
    </row>
    <row r="161" spans="2:2" x14ac:dyDescent="0.25">
      <c r="B161" s="17"/>
    </row>
    <row r="162" spans="2:2" x14ac:dyDescent="0.25">
      <c r="B162" s="17"/>
    </row>
  </sheetData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E8FD-7207-44FA-83EA-2774CC0D9E93}">
  <sheetPr>
    <pageSetUpPr fitToPage="1"/>
  </sheetPr>
  <dimension ref="A1:K97"/>
  <sheetViews>
    <sheetView workbookViewId="0">
      <selection activeCell="A3" sqref="A3:H6"/>
    </sheetView>
  </sheetViews>
  <sheetFormatPr defaultRowHeight="15" x14ac:dyDescent="0.25"/>
  <cols>
    <col min="1" max="1" width="19.7109375" customWidth="1"/>
    <col min="2" max="2" width="17.7109375" customWidth="1"/>
    <col min="4" max="4" width="15.28515625" customWidth="1"/>
    <col min="5" max="6" width="18.28515625" customWidth="1"/>
    <col min="7" max="7" width="25.7109375" customWidth="1"/>
  </cols>
  <sheetData>
    <row r="1" spans="1:11" x14ac:dyDescent="0.25">
      <c r="A1" s="3"/>
      <c r="B1" s="2"/>
      <c r="C1" s="4"/>
      <c r="D1" s="4"/>
      <c r="E1" s="2"/>
      <c r="F1" s="2"/>
      <c r="G1" s="2"/>
    </row>
    <row r="2" spans="1:11" x14ac:dyDescent="0.25">
      <c r="A2" s="3"/>
      <c r="B2" s="2"/>
      <c r="C2" s="4"/>
      <c r="D2" s="4"/>
      <c r="E2" s="2"/>
      <c r="F2" s="2"/>
      <c r="G2" s="2"/>
    </row>
    <row r="3" spans="1:11" x14ac:dyDescent="0.25">
      <c r="A3" s="5"/>
      <c r="B3" s="1"/>
      <c r="C3" s="6"/>
      <c r="D3" s="6"/>
      <c r="E3" s="6"/>
      <c r="F3" s="6"/>
      <c r="G3" s="6"/>
    </row>
    <row r="4" spans="1:11" x14ac:dyDescent="0.25">
      <c r="A4" s="5"/>
      <c r="B4" s="1"/>
      <c r="C4" s="6"/>
      <c r="D4" s="6"/>
      <c r="E4" s="6"/>
      <c r="F4" s="6"/>
      <c r="G4" s="6"/>
    </row>
    <row r="5" spans="1:11" x14ac:dyDescent="0.25">
      <c r="A5" s="3" t="s">
        <v>6</v>
      </c>
      <c r="B5" s="2" t="s">
        <v>35</v>
      </c>
      <c r="C5" s="4" t="s">
        <v>6</v>
      </c>
      <c r="D5" s="4" t="s">
        <v>1</v>
      </c>
      <c r="E5" s="4" t="s">
        <v>3</v>
      </c>
      <c r="F5" s="4" t="s">
        <v>5</v>
      </c>
      <c r="G5" s="4" t="s">
        <v>12</v>
      </c>
    </row>
    <row r="6" spans="1:11" x14ac:dyDescent="0.25">
      <c r="A6" s="3" t="s">
        <v>16</v>
      </c>
      <c r="B6" s="2" t="s">
        <v>16</v>
      </c>
      <c r="C6" s="4" t="s">
        <v>2</v>
      </c>
      <c r="D6" s="4" t="s">
        <v>2</v>
      </c>
      <c r="E6" s="4" t="s">
        <v>4</v>
      </c>
      <c r="F6" s="4"/>
      <c r="G6" s="4"/>
    </row>
    <row r="7" spans="1:11" x14ac:dyDescent="0.25">
      <c r="G7" s="21">
        <v>3560</v>
      </c>
    </row>
    <row r="8" spans="1:11" x14ac:dyDescent="0.25">
      <c r="A8" s="17">
        <v>44239</v>
      </c>
      <c r="B8">
        <v>4.5</v>
      </c>
      <c r="D8" s="32">
        <v>337.5</v>
      </c>
      <c r="E8" s="32">
        <v>67.5</v>
      </c>
      <c r="F8" s="32"/>
      <c r="G8" s="21"/>
    </row>
    <row r="9" spans="1:11" x14ac:dyDescent="0.25">
      <c r="B9">
        <v>2.5</v>
      </c>
      <c r="D9" s="32">
        <v>187.5</v>
      </c>
      <c r="E9" s="32">
        <v>37.5</v>
      </c>
      <c r="F9" s="32"/>
      <c r="G9" s="21">
        <v>2930</v>
      </c>
    </row>
    <row r="10" spans="1:11" x14ac:dyDescent="0.25">
      <c r="D10" s="32"/>
      <c r="E10" s="32"/>
      <c r="F10" s="32"/>
      <c r="G10" s="21"/>
    </row>
    <row r="11" spans="1:11" x14ac:dyDescent="0.25">
      <c r="A11" s="17">
        <v>44243</v>
      </c>
      <c r="B11">
        <v>2</v>
      </c>
      <c r="D11" s="32">
        <v>150</v>
      </c>
      <c r="E11" s="32">
        <v>30</v>
      </c>
      <c r="F11" s="32"/>
      <c r="G11" s="21"/>
    </row>
    <row r="12" spans="1:11" x14ac:dyDescent="0.25">
      <c r="A12" s="17">
        <v>44244</v>
      </c>
      <c r="B12">
        <v>2.5</v>
      </c>
      <c r="D12" s="32">
        <v>187.5</v>
      </c>
      <c r="E12" s="32">
        <v>37.5</v>
      </c>
      <c r="F12" s="32"/>
      <c r="G12" s="21"/>
    </row>
    <row r="13" spans="1:11" x14ac:dyDescent="0.25">
      <c r="A13" s="17">
        <v>44247</v>
      </c>
      <c r="B13">
        <v>2.5</v>
      </c>
      <c r="D13" s="32">
        <v>187.5</v>
      </c>
      <c r="E13" s="32">
        <v>37.5</v>
      </c>
      <c r="F13" s="32"/>
      <c r="G13" s="21">
        <v>2300</v>
      </c>
    </row>
    <row r="14" spans="1:11" x14ac:dyDescent="0.25">
      <c r="D14" s="32"/>
      <c r="E14" s="32"/>
      <c r="F14" s="32"/>
      <c r="G14" s="21"/>
    </row>
    <row r="15" spans="1:11" x14ac:dyDescent="0.25">
      <c r="A15" s="17">
        <v>44252</v>
      </c>
      <c r="B15">
        <v>2</v>
      </c>
      <c r="C15" s="18">
        <v>180</v>
      </c>
      <c r="D15" s="21">
        <v>150</v>
      </c>
      <c r="E15" s="21">
        <v>30</v>
      </c>
      <c r="F15" s="32"/>
      <c r="J15" s="21"/>
      <c r="K15" s="21"/>
    </row>
    <row r="16" spans="1:11" x14ac:dyDescent="0.25">
      <c r="A16" s="17">
        <v>44253</v>
      </c>
      <c r="B16">
        <v>2.5</v>
      </c>
      <c r="C16" s="18">
        <v>225</v>
      </c>
      <c r="D16" s="21">
        <v>187.5</v>
      </c>
      <c r="E16" s="21">
        <v>37.5</v>
      </c>
      <c r="F16" s="32"/>
      <c r="J16" s="21"/>
      <c r="K16" s="21"/>
    </row>
    <row r="17" spans="1:11" x14ac:dyDescent="0.25">
      <c r="A17" s="17">
        <v>44254</v>
      </c>
      <c r="B17">
        <v>2</v>
      </c>
      <c r="C17" s="18">
        <v>180</v>
      </c>
      <c r="D17" s="21">
        <v>150</v>
      </c>
      <c r="E17" s="21">
        <v>30</v>
      </c>
      <c r="F17" s="32"/>
      <c r="J17" s="21"/>
      <c r="K17" s="21"/>
    </row>
    <row r="18" spans="1:11" x14ac:dyDescent="0.25">
      <c r="A18" s="17">
        <v>44256</v>
      </c>
      <c r="B18">
        <v>2</v>
      </c>
      <c r="C18" s="18">
        <v>180</v>
      </c>
      <c r="D18" s="21">
        <v>150</v>
      </c>
      <c r="E18" s="21">
        <v>30</v>
      </c>
      <c r="F18" s="32"/>
      <c r="G18" s="21">
        <v>1535</v>
      </c>
      <c r="J18" s="21"/>
      <c r="K18" s="21"/>
    </row>
    <row r="19" spans="1:11" x14ac:dyDescent="0.25">
      <c r="A19" s="17"/>
      <c r="C19" s="18"/>
      <c r="F19" s="32"/>
      <c r="J19" s="21"/>
      <c r="K19" s="21"/>
    </row>
    <row r="20" spans="1:11" x14ac:dyDescent="0.25">
      <c r="A20" s="17">
        <v>44271</v>
      </c>
      <c r="B20">
        <v>2</v>
      </c>
      <c r="C20" s="18">
        <v>180</v>
      </c>
      <c r="D20" s="21">
        <v>150</v>
      </c>
      <c r="E20" s="21">
        <v>30</v>
      </c>
      <c r="F20" s="32"/>
      <c r="G20" s="21">
        <v>1355</v>
      </c>
      <c r="J20" s="21"/>
      <c r="K20" s="21"/>
    </row>
    <row r="21" spans="1:11" x14ac:dyDescent="0.25">
      <c r="A21" s="17"/>
      <c r="C21" s="18"/>
      <c r="F21" s="32"/>
      <c r="G21" s="21"/>
      <c r="J21" s="21"/>
      <c r="K21" s="21"/>
    </row>
    <row r="22" spans="1:11" x14ac:dyDescent="0.25">
      <c r="A22" s="17">
        <v>44274</v>
      </c>
      <c r="B22">
        <v>3</v>
      </c>
      <c r="C22" s="18">
        <v>270</v>
      </c>
      <c r="D22" s="21">
        <v>225</v>
      </c>
      <c r="E22" s="21">
        <v>45</v>
      </c>
      <c r="F22" s="32"/>
      <c r="G22" s="21">
        <f>G20-C22</f>
        <v>1085</v>
      </c>
    </row>
    <row r="23" spans="1:11" x14ac:dyDescent="0.25">
      <c r="A23" s="17">
        <v>44275</v>
      </c>
      <c r="B23">
        <v>2</v>
      </c>
      <c r="C23" s="18">
        <v>180</v>
      </c>
      <c r="D23" s="21">
        <v>150</v>
      </c>
      <c r="E23" s="21">
        <v>30</v>
      </c>
      <c r="F23" s="21"/>
      <c r="G23" s="21" t="s">
        <v>56</v>
      </c>
    </row>
    <row r="24" spans="1:11" x14ac:dyDescent="0.25">
      <c r="A24" s="17">
        <v>44277</v>
      </c>
      <c r="B24">
        <v>3</v>
      </c>
      <c r="C24" s="18">
        <v>270</v>
      </c>
      <c r="D24" s="21">
        <v>225</v>
      </c>
      <c r="E24" s="21">
        <v>45</v>
      </c>
      <c r="F24" s="21"/>
      <c r="G24" s="21" t="s">
        <v>56</v>
      </c>
    </row>
    <row r="25" spans="1:11" x14ac:dyDescent="0.25">
      <c r="A25" s="17">
        <v>44278</v>
      </c>
      <c r="B25">
        <v>2.5</v>
      </c>
      <c r="C25" s="18">
        <v>225</v>
      </c>
      <c r="D25" s="21">
        <v>187.5</v>
      </c>
      <c r="E25" s="21">
        <v>37.5</v>
      </c>
      <c r="F25" s="21"/>
      <c r="G25" s="21" t="s">
        <v>56</v>
      </c>
    </row>
    <row r="26" spans="1:11" x14ac:dyDescent="0.25">
      <c r="A26" s="17">
        <v>44279</v>
      </c>
      <c r="B26">
        <v>1.5</v>
      </c>
      <c r="C26" s="18">
        <v>135</v>
      </c>
      <c r="D26" s="21">
        <v>112.5</v>
      </c>
      <c r="E26" s="21">
        <v>22.5</v>
      </c>
      <c r="F26" s="21"/>
      <c r="G26" s="21" t="s">
        <v>56</v>
      </c>
    </row>
    <row r="27" spans="1:11" x14ac:dyDescent="0.25">
      <c r="A27" s="17">
        <v>44281</v>
      </c>
      <c r="B27">
        <v>1.5</v>
      </c>
      <c r="C27" s="18">
        <v>135</v>
      </c>
      <c r="D27" s="21">
        <v>112.5</v>
      </c>
      <c r="E27" s="21">
        <v>22.5</v>
      </c>
      <c r="F27" s="21"/>
      <c r="G27" s="21" t="s">
        <v>56</v>
      </c>
    </row>
    <row r="28" spans="1:11" x14ac:dyDescent="0.25">
      <c r="A28" s="17">
        <v>44282</v>
      </c>
      <c r="B28">
        <v>1.5</v>
      </c>
      <c r="C28" s="18">
        <v>135</v>
      </c>
      <c r="D28" s="21">
        <v>112.5</v>
      </c>
      <c r="E28" s="21">
        <v>22.5</v>
      </c>
      <c r="F28" s="21"/>
      <c r="G28" s="21">
        <v>5</v>
      </c>
    </row>
    <row r="29" spans="1:11" x14ac:dyDescent="0.25">
      <c r="A29" s="17"/>
      <c r="D29" s="21"/>
      <c r="E29" s="21"/>
      <c r="F29" s="21"/>
      <c r="G29" s="21"/>
    </row>
    <row r="30" spans="1:11" x14ac:dyDescent="0.25">
      <c r="A30" s="17">
        <v>44295</v>
      </c>
      <c r="D30" s="21">
        <v>10000</v>
      </c>
      <c r="E30" s="21"/>
      <c r="F30" s="21" t="s">
        <v>56</v>
      </c>
      <c r="G30" s="21">
        <v>10005</v>
      </c>
    </row>
    <row r="31" spans="1:11" x14ac:dyDescent="0.25">
      <c r="A31" s="17"/>
      <c r="D31" s="21"/>
      <c r="E31" s="21"/>
      <c r="F31" s="21"/>
      <c r="G31" s="21"/>
    </row>
    <row r="32" spans="1:11" x14ac:dyDescent="0.25">
      <c r="A32" s="17">
        <v>44293</v>
      </c>
      <c r="B32">
        <v>1.5</v>
      </c>
      <c r="C32" s="20">
        <v>135</v>
      </c>
      <c r="D32" s="21">
        <v>112.5</v>
      </c>
      <c r="E32" s="21">
        <v>22.5</v>
      </c>
      <c r="F32" s="21"/>
      <c r="G32" s="21"/>
    </row>
    <row r="33" spans="1:7" x14ac:dyDescent="0.25">
      <c r="A33" s="17"/>
      <c r="C33" s="20"/>
      <c r="D33" s="21"/>
      <c r="E33" s="21"/>
      <c r="F33" s="21"/>
      <c r="G33" s="21"/>
    </row>
    <row r="34" spans="1:7" x14ac:dyDescent="0.25">
      <c r="A34" s="17">
        <v>44298</v>
      </c>
      <c r="B34">
        <v>4</v>
      </c>
      <c r="C34" s="20">
        <v>360</v>
      </c>
      <c r="D34" s="21">
        <v>300</v>
      </c>
      <c r="E34" s="21">
        <v>60</v>
      </c>
      <c r="F34" s="21"/>
      <c r="G34" s="21">
        <v>9510</v>
      </c>
    </row>
    <row r="35" spans="1:7" x14ac:dyDescent="0.25">
      <c r="A35" s="17"/>
      <c r="C35" s="20"/>
      <c r="D35" s="21"/>
      <c r="E35" s="21"/>
      <c r="F35" s="21"/>
      <c r="G35" s="21"/>
    </row>
    <row r="36" spans="1:7" x14ac:dyDescent="0.25">
      <c r="A36" s="17">
        <v>44331</v>
      </c>
      <c r="B36">
        <v>3.5</v>
      </c>
      <c r="C36" s="20">
        <v>315</v>
      </c>
      <c r="D36" s="21">
        <v>262.5</v>
      </c>
      <c r="E36" s="21">
        <v>52.5</v>
      </c>
      <c r="F36" s="21"/>
      <c r="G36" s="21">
        <v>9195</v>
      </c>
    </row>
    <row r="37" spans="1:7" x14ac:dyDescent="0.25">
      <c r="A37" s="17"/>
      <c r="C37" s="20"/>
      <c r="D37" s="21"/>
      <c r="E37" s="21"/>
      <c r="F37" s="21"/>
      <c r="G37" s="21"/>
    </row>
    <row r="38" spans="1:7" x14ac:dyDescent="0.25">
      <c r="A38" s="17">
        <v>44335</v>
      </c>
      <c r="B38">
        <v>8</v>
      </c>
      <c r="C38" s="20">
        <v>720</v>
      </c>
      <c r="D38" s="21">
        <v>600</v>
      </c>
      <c r="E38" s="21">
        <v>120</v>
      </c>
      <c r="F38" s="21"/>
      <c r="G38" s="21">
        <v>8475</v>
      </c>
    </row>
    <row r="39" spans="1:7" x14ac:dyDescent="0.25">
      <c r="A39" s="17"/>
      <c r="C39" s="20"/>
      <c r="G39" s="21"/>
    </row>
    <row r="40" spans="1:7" x14ac:dyDescent="0.25">
      <c r="A40" s="17">
        <v>44350</v>
      </c>
      <c r="B40">
        <v>15</v>
      </c>
      <c r="C40" s="20">
        <v>1350</v>
      </c>
      <c r="D40" s="21">
        <v>1125</v>
      </c>
      <c r="E40" s="21">
        <v>225</v>
      </c>
      <c r="G40" s="21">
        <v>7125</v>
      </c>
    </row>
    <row r="41" spans="1:7" x14ac:dyDescent="0.25">
      <c r="A41" s="17"/>
      <c r="C41" s="20"/>
      <c r="D41" s="21"/>
      <c r="E41" s="21"/>
      <c r="G41" s="21"/>
    </row>
    <row r="42" spans="1:7" x14ac:dyDescent="0.25">
      <c r="A42" s="17">
        <v>44362</v>
      </c>
      <c r="B42">
        <v>15</v>
      </c>
      <c r="C42" s="20">
        <v>1350</v>
      </c>
      <c r="D42" s="21">
        <v>1125</v>
      </c>
      <c r="E42" s="21">
        <v>225</v>
      </c>
      <c r="G42" s="21">
        <v>5775</v>
      </c>
    </row>
    <row r="43" spans="1:7" x14ac:dyDescent="0.25">
      <c r="A43" s="17"/>
      <c r="C43" s="20"/>
      <c r="D43" s="21"/>
      <c r="E43" s="21"/>
      <c r="G43" s="21"/>
    </row>
    <row r="44" spans="1:7" x14ac:dyDescent="0.25">
      <c r="A44" s="17">
        <v>44432</v>
      </c>
      <c r="B44">
        <v>9</v>
      </c>
      <c r="C44" s="20">
        <v>810</v>
      </c>
      <c r="D44" s="21">
        <v>675</v>
      </c>
      <c r="E44" s="21">
        <v>135</v>
      </c>
      <c r="G44" s="21">
        <v>4965</v>
      </c>
    </row>
    <row r="45" spans="1:7" x14ac:dyDescent="0.25">
      <c r="A45" s="17"/>
      <c r="C45" s="20"/>
      <c r="D45" s="21"/>
      <c r="E45" s="21"/>
      <c r="G45" s="21"/>
    </row>
    <row r="46" spans="1:7" x14ac:dyDescent="0.25">
      <c r="A46" s="17">
        <v>44456</v>
      </c>
      <c r="B46">
        <v>10.5</v>
      </c>
      <c r="C46" s="20">
        <v>1260</v>
      </c>
      <c r="D46" s="21">
        <v>1050</v>
      </c>
      <c r="E46" s="21">
        <v>210</v>
      </c>
      <c r="G46" s="21"/>
    </row>
    <row r="47" spans="1:7" x14ac:dyDescent="0.25">
      <c r="A47" s="17"/>
      <c r="C47" s="20"/>
      <c r="D47" s="21"/>
      <c r="E47" s="21"/>
      <c r="G47" s="21"/>
    </row>
    <row r="48" spans="1:7" x14ac:dyDescent="0.25">
      <c r="A48" s="17">
        <v>44460</v>
      </c>
      <c r="B48">
        <v>2</v>
      </c>
      <c r="C48" s="20">
        <v>180</v>
      </c>
      <c r="D48" s="21">
        <v>150</v>
      </c>
      <c r="E48" s="21">
        <v>30</v>
      </c>
      <c r="G48" s="21">
        <v>3525</v>
      </c>
    </row>
    <row r="49" spans="1:7" x14ac:dyDescent="0.25">
      <c r="A49" s="17"/>
      <c r="C49" s="20"/>
      <c r="D49" s="21"/>
      <c r="E49" s="21"/>
      <c r="G49" s="21"/>
    </row>
    <row r="50" spans="1:7" x14ac:dyDescent="0.25">
      <c r="A50" s="17">
        <v>44467</v>
      </c>
      <c r="B50">
        <v>8</v>
      </c>
      <c r="C50" s="20">
        <v>720</v>
      </c>
      <c r="D50" s="21">
        <v>600</v>
      </c>
      <c r="E50" s="21">
        <v>120</v>
      </c>
      <c r="G50" s="21">
        <v>2805</v>
      </c>
    </row>
    <row r="51" spans="1:7" x14ac:dyDescent="0.25">
      <c r="A51" s="17"/>
      <c r="C51" s="20"/>
      <c r="D51" s="21"/>
      <c r="E51" s="21"/>
      <c r="G51" s="21"/>
    </row>
    <row r="52" spans="1:7" x14ac:dyDescent="0.25">
      <c r="A52" s="17">
        <v>44476</v>
      </c>
      <c r="B52">
        <v>2</v>
      </c>
      <c r="C52" s="20">
        <v>180</v>
      </c>
      <c r="D52" s="21">
        <v>150</v>
      </c>
      <c r="E52" s="21">
        <v>30</v>
      </c>
      <c r="G52" s="21">
        <v>2625</v>
      </c>
    </row>
    <row r="53" spans="1:7" x14ac:dyDescent="0.25">
      <c r="A53" s="17"/>
      <c r="C53" s="20"/>
      <c r="D53" s="21"/>
      <c r="E53" s="21"/>
      <c r="G53" s="21"/>
    </row>
    <row r="54" spans="1:7" x14ac:dyDescent="0.25">
      <c r="A54" s="17">
        <v>44481</v>
      </c>
      <c r="B54">
        <v>2</v>
      </c>
      <c r="C54" s="18">
        <v>180</v>
      </c>
      <c r="D54" s="21">
        <v>150</v>
      </c>
      <c r="E54" s="21">
        <v>30</v>
      </c>
      <c r="G54" s="21"/>
    </row>
    <row r="55" spans="1:7" x14ac:dyDescent="0.25">
      <c r="A55" s="17"/>
      <c r="C55" s="18"/>
      <c r="D55" s="21"/>
      <c r="E55" s="21"/>
      <c r="G55" s="21"/>
    </row>
    <row r="56" spans="1:7" x14ac:dyDescent="0.25">
      <c r="A56" s="17">
        <v>44484</v>
      </c>
      <c r="B56">
        <v>21</v>
      </c>
      <c r="C56" s="18">
        <v>1890</v>
      </c>
      <c r="D56" s="21">
        <v>1575</v>
      </c>
      <c r="E56" s="21">
        <v>315</v>
      </c>
      <c r="G56" s="21"/>
    </row>
    <row r="57" spans="1:7" x14ac:dyDescent="0.25">
      <c r="A57" s="17"/>
      <c r="C57" s="18"/>
      <c r="D57" s="21"/>
      <c r="E57" s="21"/>
      <c r="G57" s="21"/>
    </row>
    <row r="58" spans="1:7" x14ac:dyDescent="0.25">
      <c r="A58" s="17">
        <v>44486</v>
      </c>
      <c r="B58">
        <v>10</v>
      </c>
      <c r="C58" s="18">
        <v>900</v>
      </c>
      <c r="D58" s="21">
        <v>750</v>
      </c>
      <c r="E58" s="21">
        <v>150</v>
      </c>
      <c r="G58" s="34">
        <v>-345</v>
      </c>
    </row>
    <row r="59" spans="1:7" x14ac:dyDescent="0.25">
      <c r="A59" s="17"/>
      <c r="C59" s="18"/>
      <c r="D59" s="21"/>
      <c r="E59" s="21"/>
      <c r="G59" s="21"/>
    </row>
    <row r="60" spans="1:7" x14ac:dyDescent="0.25">
      <c r="A60" s="17">
        <v>44488</v>
      </c>
      <c r="B60">
        <v>1.5</v>
      </c>
      <c r="C60" s="18">
        <v>135</v>
      </c>
      <c r="D60" s="21">
        <v>112.5</v>
      </c>
      <c r="E60" s="21">
        <v>22.5</v>
      </c>
      <c r="G60" s="34">
        <v>-480</v>
      </c>
    </row>
    <row r="61" spans="1:7" x14ac:dyDescent="0.25">
      <c r="A61" s="17"/>
      <c r="B61" t="s">
        <v>56</v>
      </c>
      <c r="C61" s="18"/>
      <c r="G61" s="21"/>
    </row>
    <row r="62" spans="1:7" x14ac:dyDescent="0.25">
      <c r="A62" s="17">
        <v>44496</v>
      </c>
      <c r="C62" s="18">
        <v>5000</v>
      </c>
      <c r="G62" s="21">
        <v>4520</v>
      </c>
    </row>
    <row r="63" spans="1:7" x14ac:dyDescent="0.25">
      <c r="A63" s="17"/>
      <c r="C63" s="18"/>
      <c r="G63" s="21"/>
    </row>
    <row r="64" spans="1:7" x14ac:dyDescent="0.25">
      <c r="A64" s="17">
        <v>44490</v>
      </c>
      <c r="B64">
        <v>2</v>
      </c>
      <c r="C64" s="18">
        <v>180</v>
      </c>
      <c r="D64" s="21">
        <v>150</v>
      </c>
      <c r="E64" s="21">
        <v>30</v>
      </c>
      <c r="F64" s="21"/>
      <c r="G64" s="21"/>
    </row>
    <row r="65" spans="1:8" x14ac:dyDescent="0.25">
      <c r="A65" s="17"/>
      <c r="D65" s="21"/>
      <c r="E65" s="21"/>
      <c r="F65" s="21"/>
      <c r="G65" s="21"/>
    </row>
    <row r="66" spans="1:8" x14ac:dyDescent="0.25">
      <c r="A66" s="17">
        <v>44491</v>
      </c>
      <c r="B66">
        <v>21</v>
      </c>
      <c r="C66" s="18">
        <v>1890</v>
      </c>
      <c r="D66" s="21">
        <v>1575</v>
      </c>
      <c r="E66" s="21">
        <v>315</v>
      </c>
      <c r="F66" s="21"/>
      <c r="G66" s="21">
        <v>2450</v>
      </c>
    </row>
    <row r="67" spans="1:8" x14ac:dyDescent="0.25">
      <c r="A67" s="17"/>
      <c r="C67" s="18"/>
      <c r="D67" s="21"/>
      <c r="E67" s="21"/>
      <c r="F67" s="21"/>
      <c r="G67" s="21"/>
    </row>
    <row r="68" spans="1:8" x14ac:dyDescent="0.25">
      <c r="A68" s="17">
        <v>44495</v>
      </c>
      <c r="B68">
        <v>16</v>
      </c>
      <c r="C68" s="18">
        <v>1440</v>
      </c>
      <c r="D68" s="21">
        <v>1200</v>
      </c>
      <c r="E68" s="21">
        <v>240</v>
      </c>
      <c r="F68" s="21"/>
      <c r="G68" s="21">
        <v>1010</v>
      </c>
    </row>
    <row r="69" spans="1:8" x14ac:dyDescent="0.25">
      <c r="A69" s="17"/>
      <c r="C69" s="18"/>
      <c r="D69" s="21"/>
      <c r="E69" s="21"/>
      <c r="F69" s="21"/>
      <c r="G69" s="21"/>
    </row>
    <row r="70" spans="1:8" x14ac:dyDescent="0.25">
      <c r="A70" s="17">
        <v>44499</v>
      </c>
      <c r="B70">
        <v>9</v>
      </c>
      <c r="C70" s="18">
        <v>810</v>
      </c>
      <c r="D70" s="21">
        <v>675.3</v>
      </c>
      <c r="E70" s="21">
        <v>134.69999999999999</v>
      </c>
      <c r="F70" s="21"/>
      <c r="G70" s="21"/>
      <c r="H70" t="s">
        <v>224</v>
      </c>
    </row>
    <row r="71" spans="1:8" x14ac:dyDescent="0.25">
      <c r="B71">
        <v>8</v>
      </c>
      <c r="C71" s="18">
        <v>720</v>
      </c>
      <c r="D71" s="21">
        <v>600</v>
      </c>
      <c r="E71" s="21">
        <v>120</v>
      </c>
      <c r="F71" s="21"/>
      <c r="G71" s="21">
        <v>290</v>
      </c>
      <c r="H71" t="s">
        <v>56</v>
      </c>
    </row>
    <row r="72" spans="1:8" x14ac:dyDescent="0.25">
      <c r="C72" s="18"/>
      <c r="D72" s="21"/>
      <c r="E72" s="21"/>
      <c r="F72" s="21"/>
      <c r="G72" s="21"/>
    </row>
    <row r="73" spans="1:8" x14ac:dyDescent="0.25">
      <c r="A73" s="17">
        <v>44512</v>
      </c>
      <c r="B73">
        <v>9</v>
      </c>
      <c r="C73" s="18">
        <v>810</v>
      </c>
      <c r="D73" s="21">
        <v>675.3</v>
      </c>
      <c r="E73" s="21">
        <v>134.69999999999999</v>
      </c>
      <c r="F73" s="21"/>
      <c r="G73" s="34">
        <v>-520</v>
      </c>
    </row>
    <row r="74" spans="1:8" x14ac:dyDescent="0.25">
      <c r="C74" s="18"/>
      <c r="D74" s="21"/>
      <c r="E74" s="21"/>
      <c r="F74" s="21"/>
      <c r="G74" s="21"/>
    </row>
    <row r="75" spans="1:8" x14ac:dyDescent="0.25">
      <c r="A75" s="17">
        <v>44547</v>
      </c>
      <c r="B75">
        <v>2</v>
      </c>
      <c r="C75" s="18">
        <v>180</v>
      </c>
      <c r="D75" s="21">
        <v>150</v>
      </c>
      <c r="E75" s="21">
        <v>30</v>
      </c>
      <c r="F75" s="21"/>
      <c r="G75" s="21"/>
    </row>
    <row r="76" spans="1:8" x14ac:dyDescent="0.25">
      <c r="A76" s="17"/>
      <c r="D76" s="21"/>
      <c r="E76" s="21"/>
      <c r="F76" s="21"/>
      <c r="G76" s="21"/>
    </row>
    <row r="77" spans="1:8" x14ac:dyDescent="0.25">
      <c r="A77" s="17">
        <v>44548</v>
      </c>
      <c r="B77">
        <v>2</v>
      </c>
      <c r="C77" s="18">
        <v>180</v>
      </c>
      <c r="D77" s="21">
        <v>150</v>
      </c>
      <c r="E77" s="21">
        <v>30</v>
      </c>
      <c r="F77" s="21"/>
      <c r="G77" s="34">
        <v>-880</v>
      </c>
    </row>
    <row r="78" spans="1:8" x14ac:dyDescent="0.25">
      <c r="A78" s="17"/>
      <c r="D78" s="21"/>
      <c r="E78" s="21"/>
      <c r="F78" s="21"/>
      <c r="G78" s="21"/>
    </row>
    <row r="79" spans="1:8" x14ac:dyDescent="0.25">
      <c r="A79" s="17">
        <v>44553</v>
      </c>
      <c r="B79" s="21">
        <v>2</v>
      </c>
      <c r="C79" s="21">
        <v>180</v>
      </c>
      <c r="D79" s="21">
        <v>150</v>
      </c>
      <c r="E79" s="21">
        <v>30</v>
      </c>
      <c r="F79" s="21"/>
      <c r="G79" s="34">
        <v>-1060</v>
      </c>
    </row>
    <row r="80" spans="1:8" x14ac:dyDescent="0.25">
      <c r="A80" s="17"/>
      <c r="B80" s="21">
        <v>2</v>
      </c>
      <c r="C80" s="21">
        <v>180</v>
      </c>
      <c r="D80" s="21">
        <v>150</v>
      </c>
      <c r="E80" s="21">
        <v>30</v>
      </c>
      <c r="F80" s="21"/>
      <c r="G80" s="34"/>
    </row>
    <row r="81" spans="1:7" x14ac:dyDescent="0.25">
      <c r="A81" s="17"/>
      <c r="D81" s="21"/>
      <c r="E81" s="21"/>
      <c r="F81" s="21"/>
      <c r="G81" s="21"/>
    </row>
    <row r="82" spans="1:7" x14ac:dyDescent="0.25">
      <c r="A82" s="17">
        <v>44559</v>
      </c>
      <c r="B82" s="21">
        <v>5000</v>
      </c>
      <c r="G82" s="21">
        <v>3760</v>
      </c>
    </row>
    <row r="83" spans="1:7" x14ac:dyDescent="0.25">
      <c r="B83" s="21"/>
      <c r="C83" s="21"/>
      <c r="D83" s="21"/>
      <c r="E83" s="21"/>
      <c r="F83" s="21"/>
      <c r="G83" s="21"/>
    </row>
    <row r="84" spans="1:7" x14ac:dyDescent="0.25">
      <c r="A84" s="17" t="s">
        <v>56</v>
      </c>
      <c r="B84" s="21" t="s">
        <v>56</v>
      </c>
      <c r="C84" s="21" t="s">
        <v>56</v>
      </c>
      <c r="D84" s="21" t="s">
        <v>56</v>
      </c>
      <c r="E84" s="21" t="s">
        <v>56</v>
      </c>
      <c r="F84" s="21"/>
      <c r="G84" s="21"/>
    </row>
    <row r="85" spans="1:7" x14ac:dyDescent="0.25">
      <c r="B85" s="21"/>
      <c r="C85" s="21"/>
      <c r="D85" s="21"/>
      <c r="E85" s="21"/>
      <c r="F85" s="21"/>
      <c r="G85" s="21"/>
    </row>
    <row r="86" spans="1:7" x14ac:dyDescent="0.25">
      <c r="B86" s="21"/>
      <c r="C86" s="21"/>
      <c r="D86" s="21"/>
      <c r="E86" s="21"/>
      <c r="F86" s="21"/>
      <c r="G86" s="21"/>
    </row>
    <row r="87" spans="1:7" x14ac:dyDescent="0.25">
      <c r="B87" s="21"/>
      <c r="C87" s="21"/>
      <c r="D87" s="21"/>
      <c r="E87" s="21"/>
      <c r="F87" s="21"/>
      <c r="G87" s="21"/>
    </row>
    <row r="88" spans="1:7" x14ac:dyDescent="0.25">
      <c r="B88" s="21"/>
      <c r="C88" s="21"/>
      <c r="D88" s="21"/>
      <c r="E88" s="21"/>
      <c r="F88" s="21"/>
      <c r="G88" s="21"/>
    </row>
    <row r="89" spans="1:7" x14ac:dyDescent="0.25">
      <c r="B89" s="21"/>
      <c r="C89" s="21"/>
      <c r="D89" s="21"/>
      <c r="E89" s="21"/>
      <c r="F89" s="21"/>
      <c r="G89" s="21"/>
    </row>
    <row r="90" spans="1:7" x14ac:dyDescent="0.25">
      <c r="C90" s="21"/>
      <c r="D90" s="21"/>
      <c r="E90" s="21"/>
      <c r="F90" s="21"/>
      <c r="G90" s="21"/>
    </row>
    <row r="91" spans="1:7" x14ac:dyDescent="0.25">
      <c r="C91" s="21"/>
      <c r="D91" s="21"/>
      <c r="E91" s="21"/>
      <c r="F91" s="21"/>
    </row>
    <row r="92" spans="1:7" x14ac:dyDescent="0.25">
      <c r="C92" s="21"/>
      <c r="D92" s="21"/>
      <c r="E92" s="21"/>
      <c r="F92" s="21"/>
    </row>
    <row r="93" spans="1:7" x14ac:dyDescent="0.25">
      <c r="C93" s="21"/>
      <c r="D93" s="21"/>
      <c r="E93" s="21"/>
      <c r="F93" s="21"/>
    </row>
    <row r="94" spans="1:7" x14ac:dyDescent="0.25">
      <c r="C94" s="21"/>
      <c r="D94" s="21"/>
      <c r="E94" s="21"/>
      <c r="F94" s="21"/>
    </row>
    <row r="95" spans="1:7" x14ac:dyDescent="0.25">
      <c r="C95" s="21"/>
      <c r="D95" s="21"/>
      <c r="E95" s="21"/>
      <c r="F95" s="21"/>
    </row>
    <row r="96" spans="1:7" x14ac:dyDescent="0.25">
      <c r="C96" s="21"/>
      <c r="D96" s="21"/>
      <c r="E96" s="21"/>
      <c r="F96" s="21"/>
    </row>
    <row r="97" spans="3:6" x14ac:dyDescent="0.25">
      <c r="C97" s="21"/>
      <c r="D97" s="21"/>
      <c r="E97" s="21"/>
      <c r="F97" s="21"/>
    </row>
  </sheetData>
  <pageMargins left="0.7" right="0.7" top="0.75" bottom="0.75" header="0.3" footer="0.3"/>
  <pageSetup scale="5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6A1F-6A04-4CE4-BC6D-F97B6A951C95}">
  <dimension ref="A1:J206"/>
  <sheetViews>
    <sheetView topLeftCell="A13" workbookViewId="0">
      <selection activeCell="B40" sqref="B40:B45"/>
    </sheetView>
  </sheetViews>
  <sheetFormatPr defaultRowHeight="15" x14ac:dyDescent="0.25"/>
  <cols>
    <col min="1" max="1" width="15.5703125" customWidth="1"/>
    <col min="2" max="2" width="12.85546875" customWidth="1"/>
    <col min="3" max="3" width="19.140625" customWidth="1"/>
    <col min="4" max="4" width="12.140625" customWidth="1"/>
    <col min="5" max="5" width="10.5703125" customWidth="1"/>
    <col min="6" max="6" width="13.42578125" customWidth="1"/>
    <col min="7" max="7" width="12.7109375" customWidth="1"/>
    <col min="8" max="8" width="18.85546875" customWidth="1"/>
    <col min="10" max="10" width="13.140625" customWidth="1"/>
  </cols>
  <sheetData>
    <row r="1" spans="1:10" x14ac:dyDescent="0.25">
      <c r="A1" s="3" t="s">
        <v>485</v>
      </c>
      <c r="B1" s="4"/>
      <c r="C1" s="2"/>
      <c r="D1" s="3"/>
      <c r="E1" s="2"/>
      <c r="F1" s="3"/>
      <c r="G1" s="4"/>
      <c r="H1" s="2"/>
      <c r="I1" s="2"/>
      <c r="J1" s="2"/>
    </row>
    <row r="2" spans="1:10" x14ac:dyDescent="0.25">
      <c r="A2" s="3"/>
      <c r="B2" s="4"/>
      <c r="C2" s="2"/>
      <c r="D2" s="3"/>
      <c r="E2" s="2"/>
      <c r="F2" s="3"/>
      <c r="G2" s="4"/>
      <c r="H2" s="2"/>
      <c r="I2" s="2"/>
      <c r="J2" s="2"/>
    </row>
    <row r="3" spans="1:10" x14ac:dyDescent="0.25">
      <c r="A3" s="5"/>
      <c r="B3" s="6"/>
      <c r="C3" s="1"/>
      <c r="D3" s="5"/>
      <c r="E3" s="1"/>
      <c r="F3" s="5"/>
      <c r="G3" s="6"/>
      <c r="H3" s="6"/>
      <c r="I3" s="6"/>
      <c r="J3" s="6"/>
    </row>
    <row r="4" spans="1:10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</row>
    <row r="5" spans="1:10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</row>
    <row r="6" spans="1:10" x14ac:dyDescent="0.25">
      <c r="A6" s="5"/>
      <c r="B6" s="6"/>
      <c r="C6" s="1"/>
      <c r="D6" s="5"/>
      <c r="E6" s="1"/>
      <c r="F6" s="5"/>
      <c r="G6" s="6"/>
      <c r="H6" s="6"/>
      <c r="I6" s="6"/>
      <c r="J6" s="6"/>
    </row>
    <row r="7" spans="1:10" x14ac:dyDescent="0.25">
      <c r="C7" t="s">
        <v>14</v>
      </c>
      <c r="D7" s="17">
        <v>45420</v>
      </c>
      <c r="E7">
        <v>4</v>
      </c>
      <c r="G7">
        <v>300</v>
      </c>
      <c r="H7">
        <v>60</v>
      </c>
      <c r="I7">
        <v>50</v>
      </c>
    </row>
    <row r="8" spans="1:10" x14ac:dyDescent="0.25">
      <c r="C8" t="s">
        <v>378</v>
      </c>
      <c r="D8" s="17">
        <v>45421</v>
      </c>
      <c r="E8">
        <v>4</v>
      </c>
      <c r="G8">
        <v>300</v>
      </c>
      <c r="H8">
        <v>60</v>
      </c>
      <c r="I8">
        <v>50</v>
      </c>
    </row>
    <row r="9" spans="1:10" x14ac:dyDescent="0.25">
      <c r="C9" t="s">
        <v>7</v>
      </c>
      <c r="D9" s="17">
        <v>45422</v>
      </c>
      <c r="E9">
        <v>4</v>
      </c>
      <c r="G9">
        <v>300</v>
      </c>
      <c r="H9">
        <v>60</v>
      </c>
      <c r="I9">
        <v>50</v>
      </c>
    </row>
    <row r="10" spans="1:10" x14ac:dyDescent="0.25">
      <c r="D10" s="17"/>
    </row>
    <row r="11" spans="1:10" x14ac:dyDescent="0.25">
      <c r="C11" t="s">
        <v>290</v>
      </c>
      <c r="D11" s="17">
        <v>45420</v>
      </c>
      <c r="E11">
        <v>7</v>
      </c>
      <c r="G11">
        <v>525</v>
      </c>
      <c r="H11">
        <v>105</v>
      </c>
    </row>
    <row r="12" spans="1:10" x14ac:dyDescent="0.25">
      <c r="C12" t="s">
        <v>486</v>
      </c>
      <c r="D12" s="17">
        <v>45420</v>
      </c>
      <c r="E12">
        <v>7</v>
      </c>
      <c r="G12">
        <v>525</v>
      </c>
      <c r="H12">
        <v>105</v>
      </c>
    </row>
    <row r="13" spans="1:10" x14ac:dyDescent="0.25">
      <c r="C13" t="s">
        <v>22</v>
      </c>
      <c r="D13" s="17">
        <v>45421</v>
      </c>
      <c r="E13">
        <v>7</v>
      </c>
      <c r="G13">
        <v>525</v>
      </c>
      <c r="H13">
        <v>105</v>
      </c>
    </row>
    <row r="14" spans="1:10" x14ac:dyDescent="0.25">
      <c r="C14" t="s">
        <v>487</v>
      </c>
      <c r="D14" s="17">
        <v>45421</v>
      </c>
      <c r="E14">
        <v>7</v>
      </c>
      <c r="G14">
        <v>525</v>
      </c>
      <c r="H14">
        <v>105</v>
      </c>
    </row>
    <row r="15" spans="1:10" x14ac:dyDescent="0.25">
      <c r="C15" t="s">
        <v>19</v>
      </c>
      <c r="D15" s="17">
        <v>45422</v>
      </c>
      <c r="E15">
        <v>7</v>
      </c>
      <c r="G15">
        <v>525</v>
      </c>
      <c r="H15">
        <v>105</v>
      </c>
    </row>
    <row r="16" spans="1:10" x14ac:dyDescent="0.25">
      <c r="C16" t="s">
        <v>30</v>
      </c>
      <c r="D16" s="17">
        <v>45422</v>
      </c>
      <c r="E16">
        <v>7</v>
      </c>
      <c r="G16">
        <v>525</v>
      </c>
      <c r="H16">
        <v>105</v>
      </c>
    </row>
    <row r="17" spans="3:9" x14ac:dyDescent="0.25">
      <c r="D17" s="17"/>
    </row>
    <row r="18" spans="3:9" x14ac:dyDescent="0.25">
      <c r="C18" t="s">
        <v>89</v>
      </c>
      <c r="D18" s="17">
        <v>45425</v>
      </c>
      <c r="E18">
        <v>4</v>
      </c>
      <c r="G18">
        <v>300</v>
      </c>
      <c r="H18">
        <v>60</v>
      </c>
      <c r="I18">
        <v>50</v>
      </c>
    </row>
    <row r="19" spans="3:9" x14ac:dyDescent="0.25">
      <c r="C19" t="s">
        <v>378</v>
      </c>
      <c r="D19" s="17">
        <v>45426</v>
      </c>
      <c r="E19">
        <v>3</v>
      </c>
      <c r="G19">
        <v>225</v>
      </c>
      <c r="H19">
        <v>45</v>
      </c>
      <c r="I19">
        <v>50</v>
      </c>
    </row>
    <row r="20" spans="3:9" x14ac:dyDescent="0.25">
      <c r="C20" t="s">
        <v>488</v>
      </c>
      <c r="D20" s="17">
        <v>45427</v>
      </c>
      <c r="E20">
        <v>4</v>
      </c>
      <c r="G20">
        <v>300</v>
      </c>
      <c r="H20">
        <v>60</v>
      </c>
      <c r="I20">
        <v>50</v>
      </c>
    </row>
    <row r="21" spans="3:9" x14ac:dyDescent="0.25">
      <c r="C21" t="s">
        <v>89</v>
      </c>
      <c r="D21" s="17">
        <v>45428</v>
      </c>
      <c r="E21">
        <v>4</v>
      </c>
      <c r="G21">
        <v>300</v>
      </c>
      <c r="H21">
        <v>60</v>
      </c>
      <c r="I21">
        <v>50</v>
      </c>
    </row>
    <row r="22" spans="3:9" x14ac:dyDescent="0.25">
      <c r="C22" t="s">
        <v>322</v>
      </c>
      <c r="D22" s="17">
        <v>45429</v>
      </c>
      <c r="E22">
        <v>4</v>
      </c>
      <c r="G22">
        <v>300</v>
      </c>
      <c r="H22">
        <v>60</v>
      </c>
      <c r="I22">
        <v>50</v>
      </c>
    </row>
    <row r="23" spans="3:9" x14ac:dyDescent="0.25">
      <c r="D23" s="17"/>
    </row>
    <row r="24" spans="3:9" x14ac:dyDescent="0.25">
      <c r="C24" t="s">
        <v>14</v>
      </c>
      <c r="D24" s="17">
        <v>45425</v>
      </c>
      <c r="E24">
        <v>7</v>
      </c>
      <c r="G24">
        <v>525</v>
      </c>
      <c r="H24">
        <v>105</v>
      </c>
    </row>
    <row r="25" spans="3:9" x14ac:dyDescent="0.25">
      <c r="C25" t="s">
        <v>487</v>
      </c>
      <c r="D25" s="17">
        <v>45425</v>
      </c>
      <c r="E25">
        <v>7</v>
      </c>
      <c r="G25">
        <v>525</v>
      </c>
      <c r="H25">
        <v>105</v>
      </c>
    </row>
    <row r="26" spans="3:9" x14ac:dyDescent="0.25">
      <c r="C26" t="s">
        <v>213</v>
      </c>
      <c r="D26" s="17">
        <v>45426</v>
      </c>
      <c r="E26">
        <v>7</v>
      </c>
      <c r="G26">
        <v>525</v>
      </c>
      <c r="H26">
        <v>105</v>
      </c>
    </row>
    <row r="27" spans="3:9" x14ac:dyDescent="0.25">
      <c r="C27" t="s">
        <v>290</v>
      </c>
      <c r="D27" s="17">
        <v>45426</v>
      </c>
      <c r="E27">
        <v>7</v>
      </c>
      <c r="G27">
        <v>525</v>
      </c>
      <c r="H27">
        <v>105</v>
      </c>
    </row>
    <row r="28" spans="3:9" x14ac:dyDescent="0.25">
      <c r="D28" s="17"/>
    </row>
    <row r="29" spans="3:9" x14ac:dyDescent="0.25">
      <c r="C29" t="s">
        <v>89</v>
      </c>
      <c r="D29" s="17">
        <v>45433</v>
      </c>
      <c r="E29">
        <v>4</v>
      </c>
      <c r="G29">
        <v>300</v>
      </c>
      <c r="H29">
        <v>60</v>
      </c>
      <c r="I29">
        <v>50</v>
      </c>
    </row>
    <row r="30" spans="3:9" x14ac:dyDescent="0.25">
      <c r="D30" s="17"/>
    </row>
    <row r="31" spans="3:9" x14ac:dyDescent="0.25">
      <c r="C31" t="s">
        <v>213</v>
      </c>
      <c r="D31" s="17">
        <v>45433</v>
      </c>
      <c r="E31">
        <v>9</v>
      </c>
      <c r="G31">
        <v>675</v>
      </c>
      <c r="H31">
        <v>135</v>
      </c>
    </row>
    <row r="32" spans="3:9" x14ac:dyDescent="0.25">
      <c r="C32" t="s">
        <v>290</v>
      </c>
      <c r="D32" s="17">
        <v>45433</v>
      </c>
      <c r="E32">
        <v>9</v>
      </c>
      <c r="G32">
        <v>675</v>
      </c>
      <c r="H32">
        <v>135</v>
      </c>
    </row>
    <row r="33" spans="1:9" x14ac:dyDescent="0.25">
      <c r="D33" s="17"/>
    </row>
    <row r="34" spans="1:9" x14ac:dyDescent="0.25">
      <c r="C34" t="s">
        <v>7</v>
      </c>
      <c r="D34" s="17">
        <v>45435</v>
      </c>
      <c r="E34">
        <v>4</v>
      </c>
      <c r="G34">
        <v>300</v>
      </c>
      <c r="H34">
        <v>60</v>
      </c>
      <c r="I34">
        <v>50</v>
      </c>
    </row>
    <row r="35" spans="1:9" x14ac:dyDescent="0.25">
      <c r="C35" t="s">
        <v>274</v>
      </c>
      <c r="D35" s="17">
        <v>45440</v>
      </c>
      <c r="E35">
        <v>4</v>
      </c>
      <c r="G35">
        <v>300</v>
      </c>
      <c r="H35">
        <v>60</v>
      </c>
      <c r="I35">
        <v>50</v>
      </c>
    </row>
    <row r="36" spans="1:9" x14ac:dyDescent="0.25">
      <c r="C36" t="s">
        <v>458</v>
      </c>
      <c r="D36" s="17">
        <v>45442</v>
      </c>
      <c r="E36">
        <v>4</v>
      </c>
      <c r="G36">
        <v>300</v>
      </c>
      <c r="H36">
        <v>60</v>
      </c>
      <c r="I36">
        <v>50</v>
      </c>
    </row>
    <row r="37" spans="1:9" x14ac:dyDescent="0.25">
      <c r="C37" t="s">
        <v>322</v>
      </c>
      <c r="D37" s="17">
        <v>45447</v>
      </c>
      <c r="E37">
        <v>4</v>
      </c>
      <c r="G37">
        <v>300</v>
      </c>
      <c r="H37">
        <v>60</v>
      </c>
      <c r="I37">
        <v>50</v>
      </c>
    </row>
    <row r="38" spans="1:9" x14ac:dyDescent="0.25">
      <c r="D38" s="17"/>
    </row>
    <row r="39" spans="1:9" x14ac:dyDescent="0.25">
      <c r="D39" s="17"/>
    </row>
    <row r="40" spans="1:9" x14ac:dyDescent="0.25">
      <c r="A40" s="17">
        <v>45593</v>
      </c>
      <c r="B40" s="18">
        <v>1640</v>
      </c>
      <c r="D40" s="17"/>
    </row>
    <row r="41" spans="1:9" x14ac:dyDescent="0.25">
      <c r="B41" s="18"/>
      <c r="D41" s="17"/>
    </row>
    <row r="42" spans="1:9" x14ac:dyDescent="0.25">
      <c r="B42" s="18"/>
      <c r="D42" s="17"/>
    </row>
    <row r="43" spans="1:9" x14ac:dyDescent="0.25">
      <c r="B43" s="18"/>
      <c r="D43" s="17"/>
    </row>
    <row r="44" spans="1:9" x14ac:dyDescent="0.25">
      <c r="B44" s="18"/>
      <c r="D44" s="17"/>
    </row>
    <row r="45" spans="1:9" x14ac:dyDescent="0.25">
      <c r="B45" s="18"/>
      <c r="D45" s="17"/>
    </row>
    <row r="46" spans="1:9" x14ac:dyDescent="0.25">
      <c r="D46" s="17"/>
    </row>
    <row r="47" spans="1:9" x14ac:dyDescent="0.25">
      <c r="D47" s="17"/>
    </row>
    <row r="48" spans="1:9" x14ac:dyDescent="0.25">
      <c r="D48" s="17"/>
    </row>
    <row r="49" spans="4:4" x14ac:dyDescent="0.25">
      <c r="D49" s="17"/>
    </row>
    <row r="50" spans="4:4" x14ac:dyDescent="0.25">
      <c r="D50" s="17"/>
    </row>
    <row r="51" spans="4:4" x14ac:dyDescent="0.25">
      <c r="D51" s="17"/>
    </row>
    <row r="52" spans="4:4" x14ac:dyDescent="0.25">
      <c r="D52" s="17"/>
    </row>
    <row r="53" spans="4:4" x14ac:dyDescent="0.25">
      <c r="D53" s="17"/>
    </row>
    <row r="54" spans="4:4" x14ac:dyDescent="0.25">
      <c r="D54" s="17"/>
    </row>
    <row r="55" spans="4:4" x14ac:dyDescent="0.25">
      <c r="D55" s="17"/>
    </row>
    <row r="56" spans="4:4" x14ac:dyDescent="0.25">
      <c r="D56" s="17"/>
    </row>
    <row r="57" spans="4:4" x14ac:dyDescent="0.25">
      <c r="D57" s="17"/>
    </row>
    <row r="58" spans="4:4" x14ac:dyDescent="0.25">
      <c r="D58" s="17"/>
    </row>
    <row r="59" spans="4:4" x14ac:dyDescent="0.25">
      <c r="D59" s="17"/>
    </row>
    <row r="60" spans="4:4" x14ac:dyDescent="0.25">
      <c r="D60" s="17"/>
    </row>
    <row r="61" spans="4:4" x14ac:dyDescent="0.25">
      <c r="D61" s="17"/>
    </row>
    <row r="62" spans="4:4" x14ac:dyDescent="0.25">
      <c r="D62" s="17"/>
    </row>
    <row r="63" spans="4:4" x14ac:dyDescent="0.25">
      <c r="D63" s="17"/>
    </row>
    <row r="64" spans="4:4" x14ac:dyDescent="0.25">
      <c r="D64" s="17"/>
    </row>
    <row r="65" spans="4:4" x14ac:dyDescent="0.25">
      <c r="D65" s="17"/>
    </row>
    <row r="66" spans="4:4" x14ac:dyDescent="0.25">
      <c r="D66" s="17"/>
    </row>
    <row r="67" spans="4:4" x14ac:dyDescent="0.25">
      <c r="D67" s="17"/>
    </row>
    <row r="68" spans="4:4" x14ac:dyDescent="0.25">
      <c r="D68" s="17"/>
    </row>
    <row r="69" spans="4:4" x14ac:dyDescent="0.25">
      <c r="D69" s="17"/>
    </row>
    <row r="70" spans="4:4" x14ac:dyDescent="0.25">
      <c r="D70" s="17"/>
    </row>
    <row r="71" spans="4:4" x14ac:dyDescent="0.25">
      <c r="D71" s="17"/>
    </row>
    <row r="72" spans="4:4" x14ac:dyDescent="0.25">
      <c r="D72" s="17"/>
    </row>
    <row r="73" spans="4:4" x14ac:dyDescent="0.25">
      <c r="D73" s="17"/>
    </row>
    <row r="74" spans="4:4" x14ac:dyDescent="0.25">
      <c r="D74" s="17"/>
    </row>
    <row r="75" spans="4:4" x14ac:dyDescent="0.25">
      <c r="D75" s="17"/>
    </row>
    <row r="76" spans="4:4" x14ac:dyDescent="0.25">
      <c r="D76" s="17"/>
    </row>
    <row r="77" spans="4:4" x14ac:dyDescent="0.25">
      <c r="D77" s="17"/>
    </row>
    <row r="78" spans="4:4" x14ac:dyDescent="0.25">
      <c r="D78" s="17"/>
    </row>
    <row r="79" spans="4:4" x14ac:dyDescent="0.25">
      <c r="D79" s="17"/>
    </row>
    <row r="80" spans="4:4" x14ac:dyDescent="0.25">
      <c r="D80" s="17"/>
    </row>
    <row r="81" spans="4:4" x14ac:dyDescent="0.25">
      <c r="D81" s="17"/>
    </row>
    <row r="82" spans="4:4" x14ac:dyDescent="0.25">
      <c r="D82" s="17"/>
    </row>
    <row r="83" spans="4:4" x14ac:dyDescent="0.25">
      <c r="D83" s="17"/>
    </row>
    <row r="84" spans="4:4" x14ac:dyDescent="0.25">
      <c r="D84" s="17"/>
    </row>
    <row r="85" spans="4:4" x14ac:dyDescent="0.25">
      <c r="D85" s="17"/>
    </row>
    <row r="86" spans="4:4" x14ac:dyDescent="0.25">
      <c r="D86" s="17"/>
    </row>
    <row r="87" spans="4:4" x14ac:dyDescent="0.25">
      <c r="D87" s="17"/>
    </row>
    <row r="88" spans="4:4" x14ac:dyDescent="0.25">
      <c r="D88" s="17"/>
    </row>
    <row r="89" spans="4:4" x14ac:dyDescent="0.25">
      <c r="D89" s="17"/>
    </row>
    <row r="90" spans="4:4" x14ac:dyDescent="0.25">
      <c r="D90" s="17"/>
    </row>
    <row r="91" spans="4:4" x14ac:dyDescent="0.25">
      <c r="D91" s="17"/>
    </row>
    <row r="92" spans="4:4" x14ac:dyDescent="0.25">
      <c r="D92" s="17"/>
    </row>
    <row r="93" spans="4:4" x14ac:dyDescent="0.25">
      <c r="D93" s="17"/>
    </row>
    <row r="94" spans="4:4" x14ac:dyDescent="0.25">
      <c r="D94" s="17"/>
    </row>
    <row r="95" spans="4:4" x14ac:dyDescent="0.25">
      <c r="D95" s="17"/>
    </row>
    <row r="96" spans="4:4" x14ac:dyDescent="0.25">
      <c r="D96" s="17"/>
    </row>
    <row r="97" spans="4:4" x14ac:dyDescent="0.25">
      <c r="D97" s="17"/>
    </row>
    <row r="98" spans="4:4" x14ac:dyDescent="0.25">
      <c r="D98" s="17"/>
    </row>
    <row r="99" spans="4:4" x14ac:dyDescent="0.25">
      <c r="D99" s="17"/>
    </row>
    <row r="100" spans="4:4" x14ac:dyDescent="0.25">
      <c r="D100" s="17"/>
    </row>
    <row r="101" spans="4:4" x14ac:dyDescent="0.25">
      <c r="D101" s="17"/>
    </row>
    <row r="102" spans="4:4" x14ac:dyDescent="0.25">
      <c r="D102" s="17"/>
    </row>
    <row r="103" spans="4:4" x14ac:dyDescent="0.25">
      <c r="D103" s="17"/>
    </row>
    <row r="104" spans="4:4" x14ac:dyDescent="0.25">
      <c r="D104" s="17"/>
    </row>
    <row r="105" spans="4:4" x14ac:dyDescent="0.25">
      <c r="D105" s="17"/>
    </row>
    <row r="106" spans="4:4" x14ac:dyDescent="0.25">
      <c r="D106" s="17"/>
    </row>
    <row r="107" spans="4:4" x14ac:dyDescent="0.25">
      <c r="D107" s="17"/>
    </row>
    <row r="108" spans="4:4" x14ac:dyDescent="0.25">
      <c r="D108" s="17"/>
    </row>
    <row r="109" spans="4:4" x14ac:dyDescent="0.25">
      <c r="D109" s="17"/>
    </row>
    <row r="110" spans="4:4" x14ac:dyDescent="0.25">
      <c r="D110" s="17"/>
    </row>
    <row r="111" spans="4:4" x14ac:dyDescent="0.25">
      <c r="D111" s="17"/>
    </row>
    <row r="112" spans="4:4" x14ac:dyDescent="0.25">
      <c r="D112" s="17"/>
    </row>
    <row r="113" spans="4:4" x14ac:dyDescent="0.25">
      <c r="D113" s="17"/>
    </row>
    <row r="114" spans="4:4" x14ac:dyDescent="0.25">
      <c r="D114" s="17"/>
    </row>
    <row r="115" spans="4:4" x14ac:dyDescent="0.25">
      <c r="D115" s="17"/>
    </row>
    <row r="116" spans="4:4" x14ac:dyDescent="0.25">
      <c r="D116" s="17"/>
    </row>
    <row r="117" spans="4:4" x14ac:dyDescent="0.25">
      <c r="D117" s="17"/>
    </row>
    <row r="118" spans="4:4" x14ac:dyDescent="0.25">
      <c r="D118" s="17"/>
    </row>
    <row r="119" spans="4:4" x14ac:dyDescent="0.25">
      <c r="D119" s="17"/>
    </row>
    <row r="120" spans="4:4" x14ac:dyDescent="0.25">
      <c r="D120" s="17"/>
    </row>
    <row r="121" spans="4:4" x14ac:dyDescent="0.25">
      <c r="D121" s="17"/>
    </row>
    <row r="122" spans="4:4" x14ac:dyDescent="0.25">
      <c r="D122" s="17"/>
    </row>
    <row r="123" spans="4:4" x14ac:dyDescent="0.25">
      <c r="D123" s="17"/>
    </row>
    <row r="124" spans="4:4" x14ac:dyDescent="0.25">
      <c r="D124" s="17"/>
    </row>
    <row r="125" spans="4:4" x14ac:dyDescent="0.25">
      <c r="D125" s="17"/>
    </row>
    <row r="126" spans="4:4" x14ac:dyDescent="0.25">
      <c r="D126" s="17"/>
    </row>
    <row r="127" spans="4:4" x14ac:dyDescent="0.25">
      <c r="D127" s="17"/>
    </row>
    <row r="128" spans="4:4" x14ac:dyDescent="0.25">
      <c r="D128" s="17"/>
    </row>
    <row r="129" spans="4:4" x14ac:dyDescent="0.25">
      <c r="D129" s="17"/>
    </row>
    <row r="130" spans="4:4" x14ac:dyDescent="0.25">
      <c r="D130" s="17"/>
    </row>
    <row r="131" spans="4:4" x14ac:dyDescent="0.25">
      <c r="D131" s="17"/>
    </row>
    <row r="132" spans="4:4" x14ac:dyDescent="0.25">
      <c r="D132" s="17"/>
    </row>
    <row r="133" spans="4:4" x14ac:dyDescent="0.25">
      <c r="D133" s="17"/>
    </row>
    <row r="134" spans="4:4" x14ac:dyDescent="0.25">
      <c r="D134" s="17"/>
    </row>
    <row r="135" spans="4:4" x14ac:dyDescent="0.25">
      <c r="D135" s="17"/>
    </row>
    <row r="136" spans="4:4" x14ac:dyDescent="0.25">
      <c r="D136" s="17"/>
    </row>
    <row r="137" spans="4:4" x14ac:dyDescent="0.25">
      <c r="D137" s="17"/>
    </row>
    <row r="138" spans="4:4" x14ac:dyDescent="0.25">
      <c r="D138" s="17"/>
    </row>
    <row r="139" spans="4:4" x14ac:dyDescent="0.25">
      <c r="D139" s="17"/>
    </row>
    <row r="140" spans="4:4" x14ac:dyDescent="0.25">
      <c r="D140" s="17"/>
    </row>
    <row r="141" spans="4:4" x14ac:dyDescent="0.25">
      <c r="D141" s="17"/>
    </row>
    <row r="142" spans="4:4" x14ac:dyDescent="0.25">
      <c r="D142" s="17"/>
    </row>
    <row r="143" spans="4:4" x14ac:dyDescent="0.25">
      <c r="D143" s="17"/>
    </row>
    <row r="144" spans="4:4" x14ac:dyDescent="0.25">
      <c r="D144" s="17"/>
    </row>
    <row r="145" spans="4:4" x14ac:dyDescent="0.25">
      <c r="D145" s="17"/>
    </row>
    <row r="146" spans="4:4" x14ac:dyDescent="0.25">
      <c r="D146" s="17"/>
    </row>
    <row r="147" spans="4:4" x14ac:dyDescent="0.25">
      <c r="D147" s="17"/>
    </row>
    <row r="148" spans="4:4" x14ac:dyDescent="0.25">
      <c r="D148" s="17"/>
    </row>
    <row r="149" spans="4:4" x14ac:dyDescent="0.25">
      <c r="D149" s="17"/>
    </row>
    <row r="150" spans="4:4" x14ac:dyDescent="0.25">
      <c r="D150" s="17"/>
    </row>
    <row r="151" spans="4:4" x14ac:dyDescent="0.25">
      <c r="D151" s="17"/>
    </row>
    <row r="152" spans="4:4" x14ac:dyDescent="0.25">
      <c r="D152" s="17"/>
    </row>
    <row r="153" spans="4:4" x14ac:dyDescent="0.25">
      <c r="D153" s="17"/>
    </row>
    <row r="154" spans="4:4" x14ac:dyDescent="0.25">
      <c r="D154" s="17"/>
    </row>
    <row r="155" spans="4:4" x14ac:dyDescent="0.25">
      <c r="D155" s="17"/>
    </row>
    <row r="156" spans="4:4" x14ac:dyDescent="0.25">
      <c r="D156" s="17"/>
    </row>
    <row r="157" spans="4:4" x14ac:dyDescent="0.25">
      <c r="D157" s="17"/>
    </row>
    <row r="158" spans="4:4" x14ac:dyDescent="0.25">
      <c r="D158" s="17"/>
    </row>
    <row r="159" spans="4:4" x14ac:dyDescent="0.25">
      <c r="D159" s="17"/>
    </row>
    <row r="160" spans="4:4" x14ac:dyDescent="0.25">
      <c r="D160" s="17"/>
    </row>
    <row r="161" spans="4:4" x14ac:dyDescent="0.25">
      <c r="D161" s="17"/>
    </row>
    <row r="162" spans="4:4" x14ac:dyDescent="0.25">
      <c r="D162" s="17"/>
    </row>
    <row r="163" spans="4:4" x14ac:dyDescent="0.25">
      <c r="D163" s="17"/>
    </row>
    <row r="164" spans="4:4" x14ac:dyDescent="0.25">
      <c r="D164" s="17"/>
    </row>
    <row r="165" spans="4:4" x14ac:dyDescent="0.25">
      <c r="D165" s="17"/>
    </row>
    <row r="166" spans="4:4" x14ac:dyDescent="0.25">
      <c r="D166" s="17"/>
    </row>
    <row r="167" spans="4:4" x14ac:dyDescent="0.25">
      <c r="D167" s="17"/>
    </row>
    <row r="168" spans="4:4" x14ac:dyDescent="0.25">
      <c r="D168" s="17"/>
    </row>
    <row r="169" spans="4:4" x14ac:dyDescent="0.25">
      <c r="D169" s="17"/>
    </row>
    <row r="170" spans="4:4" x14ac:dyDescent="0.25">
      <c r="D170" s="17"/>
    </row>
    <row r="171" spans="4:4" x14ac:dyDescent="0.25">
      <c r="D171" s="17"/>
    </row>
    <row r="172" spans="4:4" x14ac:dyDescent="0.25">
      <c r="D172" s="17"/>
    </row>
    <row r="173" spans="4:4" x14ac:dyDescent="0.25">
      <c r="D173" s="17"/>
    </row>
    <row r="174" spans="4:4" x14ac:dyDescent="0.25">
      <c r="D174" s="17"/>
    </row>
    <row r="175" spans="4:4" x14ac:dyDescent="0.25">
      <c r="D175" s="17"/>
    </row>
    <row r="176" spans="4:4" x14ac:dyDescent="0.25">
      <c r="D176" s="17"/>
    </row>
    <row r="177" spans="4:4" x14ac:dyDescent="0.25">
      <c r="D177" s="17"/>
    </row>
    <row r="178" spans="4:4" x14ac:dyDescent="0.25">
      <c r="D178" s="17"/>
    </row>
    <row r="179" spans="4:4" x14ac:dyDescent="0.25">
      <c r="D179" s="17"/>
    </row>
    <row r="180" spans="4:4" x14ac:dyDescent="0.25">
      <c r="D180" s="17"/>
    </row>
    <row r="181" spans="4:4" x14ac:dyDescent="0.25">
      <c r="D181" s="17"/>
    </row>
    <row r="182" spans="4:4" x14ac:dyDescent="0.25">
      <c r="D182" s="17"/>
    </row>
    <row r="183" spans="4:4" x14ac:dyDescent="0.25">
      <c r="D183" s="17"/>
    </row>
    <row r="184" spans="4:4" x14ac:dyDescent="0.25">
      <c r="D184" s="17"/>
    </row>
    <row r="185" spans="4:4" x14ac:dyDescent="0.25">
      <c r="D185" s="17"/>
    </row>
    <row r="186" spans="4:4" x14ac:dyDescent="0.25">
      <c r="D186" s="17"/>
    </row>
    <row r="187" spans="4:4" x14ac:dyDescent="0.25">
      <c r="D187" s="17"/>
    </row>
    <row r="188" spans="4:4" x14ac:dyDescent="0.25">
      <c r="D188" s="17"/>
    </row>
    <row r="189" spans="4:4" x14ac:dyDescent="0.25">
      <c r="D189" s="17"/>
    </row>
    <row r="190" spans="4:4" x14ac:dyDescent="0.25">
      <c r="D190" s="17"/>
    </row>
    <row r="191" spans="4:4" x14ac:dyDescent="0.25">
      <c r="D191" s="17"/>
    </row>
    <row r="192" spans="4:4" x14ac:dyDescent="0.25">
      <c r="D192" s="17"/>
    </row>
    <row r="193" spans="4:4" x14ac:dyDescent="0.25">
      <c r="D193" s="17"/>
    </row>
    <row r="194" spans="4:4" x14ac:dyDescent="0.25">
      <c r="D194" s="17"/>
    </row>
    <row r="195" spans="4:4" x14ac:dyDescent="0.25">
      <c r="D195" s="17"/>
    </row>
    <row r="196" spans="4:4" x14ac:dyDescent="0.25">
      <c r="D196" s="17"/>
    </row>
    <row r="197" spans="4:4" x14ac:dyDescent="0.25">
      <c r="D197" s="17"/>
    </row>
    <row r="198" spans="4:4" x14ac:dyDescent="0.25">
      <c r="D198" s="17"/>
    </row>
    <row r="199" spans="4:4" x14ac:dyDescent="0.25">
      <c r="D199" s="17"/>
    </row>
    <row r="200" spans="4:4" x14ac:dyDescent="0.25">
      <c r="D200" s="17"/>
    </row>
    <row r="201" spans="4:4" x14ac:dyDescent="0.25">
      <c r="D201" s="17"/>
    </row>
    <row r="202" spans="4:4" x14ac:dyDescent="0.25">
      <c r="D202" s="17"/>
    </row>
    <row r="203" spans="4:4" x14ac:dyDescent="0.25">
      <c r="D203" s="17"/>
    </row>
    <row r="204" spans="4:4" x14ac:dyDescent="0.25">
      <c r="D204" s="17"/>
    </row>
    <row r="205" spans="4:4" x14ac:dyDescent="0.25">
      <c r="D205" s="17"/>
    </row>
    <row r="206" spans="4:4" x14ac:dyDescent="0.25">
      <c r="D206" s="17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90"/>
  <sheetViews>
    <sheetView tabSelected="1" topLeftCell="A662" zoomScaleNormal="100" workbookViewId="0">
      <selection activeCell="S676" sqref="S676"/>
    </sheetView>
  </sheetViews>
  <sheetFormatPr defaultRowHeight="15" x14ac:dyDescent="0.25"/>
  <cols>
    <col min="1" max="1" width="21.28515625" style="5" customWidth="1"/>
    <col min="2" max="2" width="13.570312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3.28515625" style="6" customWidth="1"/>
    <col min="8" max="8" width="13.85546875" style="6" customWidth="1"/>
    <col min="9" max="9" width="13" style="6" customWidth="1"/>
    <col min="10" max="10" width="16.85546875" style="6" customWidth="1"/>
    <col min="11" max="11" width="30.140625" style="6" customWidth="1"/>
    <col min="12" max="12" width="11.5703125" bestFit="1" customWidth="1"/>
  </cols>
  <sheetData>
    <row r="1" spans="1:11" s="2" customFormat="1" x14ac:dyDescent="0.25">
      <c r="A1" s="3" t="s">
        <v>9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5">
        <v>42744</v>
      </c>
      <c r="B7" s="6">
        <v>1630</v>
      </c>
      <c r="C7" s="1" t="s">
        <v>8</v>
      </c>
      <c r="D7" s="5">
        <v>42758</v>
      </c>
      <c r="E7" s="1">
        <v>6</v>
      </c>
      <c r="G7" s="6">
        <f>75*E7</f>
        <v>450</v>
      </c>
      <c r="H7" s="6">
        <f>G7*20%</f>
        <v>90</v>
      </c>
      <c r="I7" s="6">
        <v>50</v>
      </c>
      <c r="J7" s="6">
        <f>B7-G7-H7-I7</f>
        <v>1040</v>
      </c>
    </row>
    <row r="8" spans="1:11" x14ac:dyDescent="0.25">
      <c r="A8" s="5">
        <v>42758</v>
      </c>
      <c r="B8" s="6">
        <v>200</v>
      </c>
      <c r="C8" s="1" t="s">
        <v>13</v>
      </c>
      <c r="D8" s="5">
        <v>42760</v>
      </c>
      <c r="E8" s="1">
        <v>9</v>
      </c>
      <c r="G8" s="6">
        <f t="shared" ref="G8:G46" si="0">75*E8</f>
        <v>675</v>
      </c>
      <c r="H8" s="6">
        <f t="shared" ref="H8:H46" si="1">G8*20%</f>
        <v>135</v>
      </c>
      <c r="I8" s="6">
        <v>50</v>
      </c>
      <c r="J8" s="6">
        <f>J7+B8-G8-H8-I8</f>
        <v>380</v>
      </c>
    </row>
    <row r="9" spans="1:11" x14ac:dyDescent="0.25">
      <c r="A9" s="5">
        <v>42760</v>
      </c>
      <c r="B9" s="6">
        <v>3000</v>
      </c>
      <c r="C9" s="1" t="s">
        <v>14</v>
      </c>
      <c r="D9" s="5">
        <v>42759</v>
      </c>
      <c r="E9" s="1">
        <v>10.5</v>
      </c>
      <c r="G9" s="6">
        <f t="shared" si="0"/>
        <v>787.5</v>
      </c>
      <c r="H9" s="6">
        <f t="shared" si="1"/>
        <v>157.5</v>
      </c>
      <c r="I9" s="6">
        <v>50</v>
      </c>
      <c r="J9" s="6">
        <f t="shared" ref="J9:J46" si="2">J8+B9-G9-H9-I9</f>
        <v>2385</v>
      </c>
    </row>
    <row r="10" spans="1:11" x14ac:dyDescent="0.25">
      <c r="C10" s="1" t="s">
        <v>25</v>
      </c>
      <c r="D10" s="5">
        <v>42763</v>
      </c>
      <c r="E10" s="1">
        <v>8.5</v>
      </c>
      <c r="G10" s="6">
        <f t="shared" si="0"/>
        <v>637.5</v>
      </c>
      <c r="H10" s="6">
        <f t="shared" si="1"/>
        <v>127.5</v>
      </c>
      <c r="I10" s="6">
        <v>50</v>
      </c>
      <c r="J10" s="6">
        <f t="shared" si="2"/>
        <v>1570</v>
      </c>
    </row>
    <row r="11" spans="1:11" x14ac:dyDescent="0.25">
      <c r="A11" s="5">
        <v>42773</v>
      </c>
      <c r="B11" s="6">
        <v>5000</v>
      </c>
      <c r="C11" s="1" t="s">
        <v>15</v>
      </c>
      <c r="D11" s="5">
        <v>42769</v>
      </c>
      <c r="E11" s="1">
        <v>9.5</v>
      </c>
      <c r="G11" s="6">
        <f t="shared" si="0"/>
        <v>712.5</v>
      </c>
      <c r="H11" s="6">
        <f t="shared" si="1"/>
        <v>142.5</v>
      </c>
      <c r="I11" s="6">
        <v>50</v>
      </c>
      <c r="J11" s="6">
        <f t="shared" si="2"/>
        <v>5665</v>
      </c>
    </row>
    <row r="12" spans="1:11" x14ac:dyDescent="0.25">
      <c r="A12" s="5">
        <v>42783</v>
      </c>
      <c r="B12" s="6">
        <v>10000</v>
      </c>
      <c r="C12" s="1" t="s">
        <v>18</v>
      </c>
      <c r="D12" s="5">
        <v>42762</v>
      </c>
      <c r="E12" s="1">
        <v>9</v>
      </c>
      <c r="G12" s="6">
        <f t="shared" si="0"/>
        <v>675</v>
      </c>
      <c r="H12" s="6">
        <f t="shared" si="1"/>
        <v>135</v>
      </c>
      <c r="I12" s="6">
        <v>50</v>
      </c>
      <c r="J12" s="6">
        <f t="shared" si="2"/>
        <v>14805</v>
      </c>
    </row>
    <row r="13" spans="1:11" x14ac:dyDescent="0.25">
      <c r="A13" s="5">
        <v>42873</v>
      </c>
      <c r="B13" s="6">
        <v>5000</v>
      </c>
      <c r="C13" s="1" t="s">
        <v>19</v>
      </c>
      <c r="D13" s="5">
        <v>42766</v>
      </c>
      <c r="E13" s="1">
        <v>8.5</v>
      </c>
      <c r="G13" s="6">
        <f t="shared" si="0"/>
        <v>637.5</v>
      </c>
      <c r="H13" s="6">
        <f t="shared" si="1"/>
        <v>127.5</v>
      </c>
      <c r="I13" s="6">
        <v>50</v>
      </c>
      <c r="J13" s="6">
        <f t="shared" si="2"/>
        <v>18990</v>
      </c>
    </row>
    <row r="14" spans="1:11" x14ac:dyDescent="0.25">
      <c r="A14" s="5">
        <v>42886</v>
      </c>
      <c r="B14" s="6">
        <v>3000</v>
      </c>
      <c r="C14" s="1" t="s">
        <v>20</v>
      </c>
      <c r="D14" s="5">
        <v>42765</v>
      </c>
      <c r="E14" s="1">
        <v>11</v>
      </c>
      <c r="G14" s="6">
        <f t="shared" si="0"/>
        <v>825</v>
      </c>
      <c r="H14" s="6">
        <f t="shared" si="1"/>
        <v>165</v>
      </c>
      <c r="I14" s="6">
        <v>50</v>
      </c>
      <c r="J14" s="6">
        <f t="shared" si="2"/>
        <v>20950</v>
      </c>
    </row>
    <row r="15" spans="1:11" x14ac:dyDescent="0.25">
      <c r="C15" s="1" t="s">
        <v>21</v>
      </c>
      <c r="D15" s="5">
        <v>42767</v>
      </c>
      <c r="E15" s="1">
        <v>9</v>
      </c>
      <c r="G15" s="6">
        <f t="shared" si="0"/>
        <v>675</v>
      </c>
      <c r="H15" s="6">
        <f t="shared" si="1"/>
        <v>135</v>
      </c>
      <c r="I15" s="6">
        <v>50</v>
      </c>
      <c r="J15" s="6">
        <f t="shared" si="2"/>
        <v>20090</v>
      </c>
    </row>
    <row r="16" spans="1:11" x14ac:dyDescent="0.25">
      <c r="C16" s="1" t="s">
        <v>22</v>
      </c>
      <c r="D16" s="5">
        <v>42770</v>
      </c>
      <c r="E16" s="1">
        <v>8.25</v>
      </c>
      <c r="G16" s="6">
        <f t="shared" si="0"/>
        <v>618.75</v>
      </c>
      <c r="H16" s="6">
        <f t="shared" si="1"/>
        <v>123.75</v>
      </c>
      <c r="I16" s="6">
        <v>50</v>
      </c>
      <c r="J16" s="6">
        <f t="shared" si="2"/>
        <v>19297.5</v>
      </c>
    </row>
    <row r="17" spans="3:10" x14ac:dyDescent="0.25">
      <c r="C17" s="1" t="s">
        <v>23</v>
      </c>
      <c r="D17" s="5">
        <v>42859</v>
      </c>
      <c r="E17" s="1">
        <v>8.5</v>
      </c>
      <c r="G17" s="6">
        <f t="shared" si="0"/>
        <v>637.5</v>
      </c>
      <c r="H17" s="6">
        <f t="shared" si="1"/>
        <v>127.5</v>
      </c>
      <c r="I17" s="6">
        <v>50</v>
      </c>
      <c r="J17" s="6">
        <f t="shared" si="2"/>
        <v>18482.5</v>
      </c>
    </row>
    <row r="18" spans="3:10" x14ac:dyDescent="0.25">
      <c r="C18" s="1" t="s">
        <v>7</v>
      </c>
      <c r="D18" s="5">
        <v>42859</v>
      </c>
      <c r="E18" s="1">
        <v>8.5</v>
      </c>
      <c r="G18" s="6">
        <f t="shared" si="0"/>
        <v>637.5</v>
      </c>
      <c r="H18" s="6">
        <f t="shared" si="1"/>
        <v>127.5</v>
      </c>
      <c r="I18" s="6">
        <v>50</v>
      </c>
      <c r="J18" s="6">
        <f t="shared" si="2"/>
        <v>17667.5</v>
      </c>
    </row>
    <row r="19" spans="3:10" x14ac:dyDescent="0.25">
      <c r="C19" s="1" t="s">
        <v>23</v>
      </c>
      <c r="D19" s="5">
        <v>42863</v>
      </c>
      <c r="E19" s="1">
        <v>8.5</v>
      </c>
      <c r="G19" s="6">
        <f t="shared" si="0"/>
        <v>637.5</v>
      </c>
      <c r="H19" s="6">
        <f t="shared" si="1"/>
        <v>127.5</v>
      </c>
      <c r="I19" s="6">
        <v>50</v>
      </c>
      <c r="J19" s="6">
        <f t="shared" si="2"/>
        <v>16852.5</v>
      </c>
    </row>
    <row r="20" spans="3:10" x14ac:dyDescent="0.25">
      <c r="C20" s="1" t="s">
        <v>7</v>
      </c>
      <c r="D20" s="5">
        <v>42863</v>
      </c>
      <c r="E20" s="1">
        <v>8.5</v>
      </c>
      <c r="G20" s="6">
        <f t="shared" si="0"/>
        <v>637.5</v>
      </c>
      <c r="H20" s="6">
        <f t="shared" si="1"/>
        <v>127.5</v>
      </c>
      <c r="I20" s="6">
        <v>50</v>
      </c>
      <c r="J20" s="6">
        <f t="shared" si="2"/>
        <v>16037.5</v>
      </c>
    </row>
    <row r="21" spans="3:10" x14ac:dyDescent="0.25">
      <c r="C21" s="1" t="s">
        <v>26</v>
      </c>
      <c r="D21" s="5">
        <v>42864</v>
      </c>
      <c r="E21" s="1">
        <v>8.5</v>
      </c>
      <c r="G21" s="6">
        <f t="shared" si="0"/>
        <v>637.5</v>
      </c>
      <c r="H21" s="6">
        <f t="shared" si="1"/>
        <v>127.5</v>
      </c>
      <c r="I21" s="6">
        <v>50</v>
      </c>
      <c r="J21" s="6">
        <f t="shared" si="2"/>
        <v>15222.5</v>
      </c>
    </row>
    <row r="22" spans="3:10" x14ac:dyDescent="0.25">
      <c r="C22" s="1" t="s">
        <v>14</v>
      </c>
      <c r="D22" s="5">
        <v>42864</v>
      </c>
      <c r="E22" s="1">
        <v>8.5</v>
      </c>
      <c r="G22" s="6">
        <f t="shared" si="0"/>
        <v>637.5</v>
      </c>
      <c r="H22" s="6">
        <f t="shared" si="1"/>
        <v>127.5</v>
      </c>
      <c r="I22" s="6">
        <v>50</v>
      </c>
      <c r="J22" s="6">
        <f t="shared" si="2"/>
        <v>14407.5</v>
      </c>
    </row>
    <row r="23" spans="3:10" x14ac:dyDescent="0.25">
      <c r="C23" s="1" t="s">
        <v>13</v>
      </c>
      <c r="D23" s="5">
        <v>42782</v>
      </c>
      <c r="E23" s="1">
        <v>7</v>
      </c>
      <c r="G23" s="6">
        <f t="shared" si="0"/>
        <v>525</v>
      </c>
      <c r="H23" s="6">
        <f t="shared" si="1"/>
        <v>105</v>
      </c>
      <c r="I23" s="6">
        <v>50</v>
      </c>
      <c r="J23" s="6">
        <f t="shared" si="2"/>
        <v>13727.5</v>
      </c>
    </row>
    <row r="24" spans="3:10" x14ac:dyDescent="0.25">
      <c r="C24" s="1" t="s">
        <v>7</v>
      </c>
      <c r="D24" s="5">
        <v>42772</v>
      </c>
      <c r="E24" s="1">
        <v>9</v>
      </c>
      <c r="G24" s="6">
        <f t="shared" si="0"/>
        <v>675</v>
      </c>
      <c r="H24" s="6">
        <f t="shared" si="1"/>
        <v>135</v>
      </c>
      <c r="I24" s="6">
        <v>50</v>
      </c>
      <c r="J24" s="6">
        <f t="shared" si="2"/>
        <v>12867.5</v>
      </c>
    </row>
    <row r="25" spans="3:10" x14ac:dyDescent="0.25">
      <c r="C25" s="1" t="s">
        <v>29</v>
      </c>
      <c r="D25" s="5">
        <v>42773</v>
      </c>
      <c r="E25" s="1">
        <v>9</v>
      </c>
      <c r="G25" s="6">
        <f t="shared" si="0"/>
        <v>675</v>
      </c>
      <c r="H25" s="6">
        <f t="shared" si="1"/>
        <v>135</v>
      </c>
      <c r="I25" s="6">
        <v>50</v>
      </c>
      <c r="J25" s="6">
        <f>J24+B25-G25-H25-I25</f>
        <v>12007.5</v>
      </c>
    </row>
    <row r="26" spans="3:10" x14ac:dyDescent="0.25">
      <c r="C26" s="1" t="s">
        <v>19</v>
      </c>
      <c r="D26" s="5">
        <v>42776</v>
      </c>
      <c r="E26" s="1">
        <v>5</v>
      </c>
      <c r="G26" s="6">
        <f t="shared" si="0"/>
        <v>375</v>
      </c>
      <c r="H26" s="6">
        <f t="shared" si="1"/>
        <v>75</v>
      </c>
      <c r="I26" s="6">
        <v>50</v>
      </c>
      <c r="J26" s="6">
        <f t="shared" si="2"/>
        <v>11507.5</v>
      </c>
    </row>
    <row r="27" spans="3:10" x14ac:dyDescent="0.25">
      <c r="C27" s="1" t="s">
        <v>25</v>
      </c>
      <c r="D27" s="5">
        <v>42776</v>
      </c>
      <c r="E27" s="1">
        <v>6.5</v>
      </c>
      <c r="G27" s="6">
        <f t="shared" si="0"/>
        <v>487.5</v>
      </c>
      <c r="H27" s="6">
        <f t="shared" si="1"/>
        <v>97.5</v>
      </c>
      <c r="I27" s="6">
        <v>50</v>
      </c>
      <c r="J27" s="6">
        <f t="shared" si="2"/>
        <v>10872.5</v>
      </c>
    </row>
    <row r="28" spans="3:10" x14ac:dyDescent="0.25">
      <c r="C28" s="1" t="s">
        <v>26</v>
      </c>
      <c r="D28" s="5">
        <v>42777</v>
      </c>
      <c r="E28" s="1">
        <v>10</v>
      </c>
      <c r="G28" s="6">
        <f t="shared" si="0"/>
        <v>750</v>
      </c>
      <c r="H28" s="6">
        <f t="shared" si="1"/>
        <v>150</v>
      </c>
      <c r="I28" s="6">
        <v>50</v>
      </c>
      <c r="J28" s="6">
        <f t="shared" si="2"/>
        <v>9922.5</v>
      </c>
    </row>
    <row r="29" spans="3:10" x14ac:dyDescent="0.25">
      <c r="C29" s="1" t="s">
        <v>15</v>
      </c>
      <c r="D29" s="5">
        <v>42780</v>
      </c>
      <c r="E29" s="1">
        <v>8.5</v>
      </c>
      <c r="G29" s="6">
        <f t="shared" si="0"/>
        <v>637.5</v>
      </c>
      <c r="H29" s="6">
        <f t="shared" si="1"/>
        <v>127.5</v>
      </c>
      <c r="I29" s="6">
        <v>50</v>
      </c>
      <c r="J29" s="6">
        <f t="shared" si="2"/>
        <v>9107.5</v>
      </c>
    </row>
    <row r="30" spans="3:10" x14ac:dyDescent="0.25">
      <c r="C30" s="1" t="s">
        <v>30</v>
      </c>
      <c r="D30" s="5">
        <v>42748</v>
      </c>
      <c r="E30" s="1">
        <v>9.5</v>
      </c>
      <c r="G30" s="6">
        <f t="shared" si="0"/>
        <v>712.5</v>
      </c>
      <c r="H30" s="6">
        <f t="shared" si="1"/>
        <v>142.5</v>
      </c>
      <c r="I30" s="6">
        <v>50</v>
      </c>
      <c r="J30" s="6">
        <f t="shared" si="2"/>
        <v>8202.5</v>
      </c>
    </row>
    <row r="31" spans="3:10" x14ac:dyDescent="0.25">
      <c r="C31" s="1" t="s">
        <v>31</v>
      </c>
      <c r="D31" s="5">
        <v>42748</v>
      </c>
      <c r="E31" s="1">
        <v>9.5</v>
      </c>
      <c r="G31" s="6">
        <f t="shared" si="0"/>
        <v>712.5</v>
      </c>
      <c r="H31" s="6">
        <f t="shared" si="1"/>
        <v>142.5</v>
      </c>
      <c r="I31" s="6">
        <v>50</v>
      </c>
      <c r="J31" s="6">
        <f t="shared" si="2"/>
        <v>7297.5</v>
      </c>
    </row>
    <row r="32" spans="3:10" x14ac:dyDescent="0.25">
      <c r="C32" s="1" t="s">
        <v>7</v>
      </c>
      <c r="D32" s="5">
        <v>42866</v>
      </c>
      <c r="E32" s="1">
        <v>8.5</v>
      </c>
      <c r="G32" s="6">
        <f t="shared" si="0"/>
        <v>637.5</v>
      </c>
      <c r="H32" s="6">
        <f t="shared" si="1"/>
        <v>127.5</v>
      </c>
      <c r="I32" s="6">
        <v>50</v>
      </c>
      <c r="J32" s="6">
        <f t="shared" si="2"/>
        <v>6482.5</v>
      </c>
    </row>
    <row r="33" spans="1:11" x14ac:dyDescent="0.25">
      <c r="C33" s="1" t="s">
        <v>15</v>
      </c>
      <c r="D33" s="5">
        <v>42866</v>
      </c>
      <c r="E33" s="1">
        <v>8.5</v>
      </c>
      <c r="G33" s="6">
        <f t="shared" si="0"/>
        <v>637.5</v>
      </c>
      <c r="H33" s="6">
        <f t="shared" si="1"/>
        <v>127.5</v>
      </c>
      <c r="I33" s="6">
        <v>50</v>
      </c>
      <c r="J33" s="6">
        <f t="shared" si="2"/>
        <v>5667.5</v>
      </c>
    </row>
    <row r="34" spans="1:11" x14ac:dyDescent="0.25">
      <c r="C34" s="1" t="s">
        <v>32</v>
      </c>
      <c r="D34" s="5">
        <v>42872</v>
      </c>
      <c r="E34" s="1">
        <v>8.5</v>
      </c>
      <c r="G34" s="6">
        <f t="shared" si="0"/>
        <v>637.5</v>
      </c>
      <c r="H34" s="6">
        <f t="shared" si="1"/>
        <v>127.5</v>
      </c>
      <c r="I34" s="6">
        <v>50</v>
      </c>
      <c r="J34" s="6">
        <f t="shared" si="2"/>
        <v>4852.5</v>
      </c>
    </row>
    <row r="35" spans="1:11" x14ac:dyDescent="0.25">
      <c r="C35" s="1" t="s">
        <v>8</v>
      </c>
      <c r="D35" s="5">
        <v>42872</v>
      </c>
      <c r="E35" s="1">
        <v>8.5</v>
      </c>
      <c r="G35" s="6">
        <f t="shared" si="0"/>
        <v>637.5</v>
      </c>
      <c r="H35" s="6">
        <f t="shared" si="1"/>
        <v>127.5</v>
      </c>
      <c r="I35" s="6">
        <v>50</v>
      </c>
      <c r="J35" s="6">
        <f t="shared" si="2"/>
        <v>4037.5</v>
      </c>
    </row>
    <row r="36" spans="1:11" x14ac:dyDescent="0.25">
      <c r="C36" s="1" t="s">
        <v>19</v>
      </c>
      <c r="D36" s="5">
        <v>42872</v>
      </c>
      <c r="E36" s="1">
        <v>8.5</v>
      </c>
      <c r="G36" s="6">
        <f t="shared" si="0"/>
        <v>637.5</v>
      </c>
      <c r="H36" s="6">
        <f t="shared" si="1"/>
        <v>127.5</v>
      </c>
      <c r="I36" s="6">
        <v>50</v>
      </c>
      <c r="J36" s="6">
        <f t="shared" si="2"/>
        <v>3222.5</v>
      </c>
    </row>
    <row r="37" spans="1:11" x14ac:dyDescent="0.25">
      <c r="C37" s="1" t="s">
        <v>31</v>
      </c>
      <c r="D37" s="5">
        <v>42872</v>
      </c>
      <c r="E37" s="1">
        <v>8.5</v>
      </c>
      <c r="G37" s="6">
        <f t="shared" si="0"/>
        <v>637.5</v>
      </c>
      <c r="H37" s="6">
        <f t="shared" si="1"/>
        <v>127.5</v>
      </c>
      <c r="I37" s="6">
        <v>50</v>
      </c>
      <c r="J37" s="6">
        <f t="shared" si="2"/>
        <v>2407.5</v>
      </c>
    </row>
    <row r="38" spans="1:11" x14ac:dyDescent="0.25">
      <c r="C38" s="1" t="s">
        <v>26</v>
      </c>
      <c r="D38" s="5">
        <v>42927</v>
      </c>
      <c r="E38" s="1">
        <v>7</v>
      </c>
      <c r="G38" s="6">
        <f t="shared" si="0"/>
        <v>525</v>
      </c>
      <c r="H38" s="6">
        <f t="shared" si="1"/>
        <v>105</v>
      </c>
      <c r="I38" s="6">
        <v>50</v>
      </c>
      <c r="J38" s="6">
        <f t="shared" si="2"/>
        <v>1727.5</v>
      </c>
    </row>
    <row r="39" spans="1:11" x14ac:dyDescent="0.25">
      <c r="C39" s="1" t="s">
        <v>13</v>
      </c>
      <c r="D39" s="5">
        <v>42927</v>
      </c>
      <c r="E39" s="1">
        <v>7</v>
      </c>
      <c r="G39" s="6">
        <f t="shared" si="0"/>
        <v>525</v>
      </c>
      <c r="H39" s="6">
        <f t="shared" si="1"/>
        <v>105</v>
      </c>
      <c r="I39" s="6">
        <v>50</v>
      </c>
      <c r="J39" s="6">
        <f t="shared" si="2"/>
        <v>1047.5</v>
      </c>
    </row>
    <row r="40" spans="1:11" x14ac:dyDescent="0.25">
      <c r="C40" s="1" t="s">
        <v>13</v>
      </c>
      <c r="D40" s="5">
        <v>42958</v>
      </c>
      <c r="E40" s="1">
        <v>9</v>
      </c>
      <c r="F40" s="5">
        <v>42977</v>
      </c>
      <c r="G40" s="14">
        <f t="shared" si="0"/>
        <v>675</v>
      </c>
      <c r="H40" s="14">
        <f t="shared" si="1"/>
        <v>135</v>
      </c>
      <c r="I40" s="14">
        <v>50</v>
      </c>
      <c r="J40" s="14">
        <f t="shared" si="2"/>
        <v>187.5</v>
      </c>
      <c r="K40" s="6">
        <f>SUM(G7:G39)</f>
        <v>20943.75</v>
      </c>
    </row>
    <row r="41" spans="1:11" x14ac:dyDescent="0.25">
      <c r="C41" s="1" t="s">
        <v>89</v>
      </c>
      <c r="D41" s="5">
        <v>42960</v>
      </c>
      <c r="E41" s="1">
        <v>4</v>
      </c>
      <c r="F41" s="5">
        <v>42977</v>
      </c>
      <c r="G41" s="6">
        <f t="shared" si="0"/>
        <v>300</v>
      </c>
      <c r="H41" s="6">
        <f t="shared" si="1"/>
        <v>60</v>
      </c>
      <c r="J41" s="6">
        <f t="shared" si="2"/>
        <v>-172.5</v>
      </c>
      <c r="K41" s="14" t="s">
        <v>90</v>
      </c>
    </row>
    <row r="42" spans="1:11" x14ac:dyDescent="0.25">
      <c r="A42" s="5">
        <v>42964</v>
      </c>
      <c r="B42" s="6">
        <v>5000</v>
      </c>
      <c r="G42" s="6">
        <f t="shared" si="0"/>
        <v>0</v>
      </c>
      <c r="H42" s="6">
        <f t="shared" si="1"/>
        <v>0</v>
      </c>
      <c r="I42" s="6">
        <v>50</v>
      </c>
      <c r="J42" s="6">
        <f t="shared" si="2"/>
        <v>4777.5</v>
      </c>
    </row>
    <row r="43" spans="1:11" x14ac:dyDescent="0.25">
      <c r="C43" s="1" t="s">
        <v>23</v>
      </c>
      <c r="D43" s="5">
        <v>42963</v>
      </c>
      <c r="E43" s="1">
        <v>11</v>
      </c>
      <c r="F43" s="5">
        <v>42977</v>
      </c>
      <c r="G43" s="6">
        <f t="shared" si="0"/>
        <v>825</v>
      </c>
      <c r="H43" s="6">
        <f t="shared" si="1"/>
        <v>165</v>
      </c>
      <c r="I43" s="6">
        <v>50</v>
      </c>
      <c r="J43" s="6">
        <f t="shared" si="2"/>
        <v>3737.5</v>
      </c>
    </row>
    <row r="44" spans="1:11" x14ac:dyDescent="0.25">
      <c r="C44" s="1" t="s">
        <v>25</v>
      </c>
      <c r="D44" s="5">
        <v>42963</v>
      </c>
      <c r="E44" s="1">
        <v>11</v>
      </c>
      <c r="F44" s="5">
        <v>42977</v>
      </c>
      <c r="G44" s="6">
        <f t="shared" si="0"/>
        <v>825</v>
      </c>
      <c r="H44" s="6">
        <f t="shared" si="1"/>
        <v>165</v>
      </c>
      <c r="I44" s="6">
        <v>50</v>
      </c>
      <c r="J44" s="6">
        <f t="shared" si="2"/>
        <v>2697.5</v>
      </c>
    </row>
    <row r="45" spans="1:11" x14ac:dyDescent="0.25">
      <c r="C45" s="1" t="s">
        <v>91</v>
      </c>
      <c r="D45" s="5">
        <v>42964</v>
      </c>
      <c r="E45" s="1">
        <v>10</v>
      </c>
      <c r="F45" s="5">
        <v>42977</v>
      </c>
      <c r="G45" s="6">
        <f t="shared" si="0"/>
        <v>750</v>
      </c>
      <c r="H45" s="6">
        <f t="shared" si="1"/>
        <v>150</v>
      </c>
      <c r="I45" s="6">
        <v>50</v>
      </c>
      <c r="J45" s="6">
        <f t="shared" si="2"/>
        <v>1747.5</v>
      </c>
    </row>
    <row r="46" spans="1:11" x14ac:dyDescent="0.25">
      <c r="C46" s="1" t="s">
        <v>15</v>
      </c>
      <c r="D46" s="5">
        <v>42964</v>
      </c>
      <c r="E46" s="1">
        <v>10</v>
      </c>
      <c r="F46" s="5">
        <v>42977</v>
      </c>
      <c r="G46" s="6">
        <f t="shared" si="0"/>
        <v>750</v>
      </c>
      <c r="H46" s="6">
        <f t="shared" si="1"/>
        <v>150</v>
      </c>
      <c r="I46" s="6">
        <v>50</v>
      </c>
      <c r="J46" s="6">
        <f t="shared" si="2"/>
        <v>797.5</v>
      </c>
    </row>
    <row r="47" spans="1:11" x14ac:dyDescent="0.25">
      <c r="A47" s="5">
        <v>42971</v>
      </c>
      <c r="B47" s="6">
        <v>5000</v>
      </c>
      <c r="G47" s="6">
        <f t="shared" ref="G47:G58" si="3">75*E47</f>
        <v>0</v>
      </c>
      <c r="H47" s="6">
        <f t="shared" ref="H47:H58" si="4">G47*20%</f>
        <v>0</v>
      </c>
      <c r="J47" s="6">
        <f t="shared" ref="J47:J71" si="5">J46+B47-G47-H47-I47</f>
        <v>5797.5</v>
      </c>
    </row>
    <row r="48" spans="1:11" x14ac:dyDescent="0.25">
      <c r="C48" s="1" t="s">
        <v>26</v>
      </c>
      <c r="D48" s="5">
        <v>42971</v>
      </c>
      <c r="E48" s="1">
        <v>4</v>
      </c>
      <c r="F48" s="5">
        <v>42977</v>
      </c>
      <c r="G48" s="6">
        <f t="shared" si="3"/>
        <v>300</v>
      </c>
      <c r="H48" s="6">
        <f t="shared" si="4"/>
        <v>60</v>
      </c>
      <c r="I48" s="6">
        <v>50</v>
      </c>
      <c r="J48" s="6">
        <f t="shared" si="5"/>
        <v>5387.5</v>
      </c>
    </row>
    <row r="49" spans="1:12" x14ac:dyDescent="0.25">
      <c r="C49" s="1" t="s">
        <v>21</v>
      </c>
      <c r="D49" s="5">
        <v>42971</v>
      </c>
      <c r="E49" s="1">
        <v>5</v>
      </c>
      <c r="F49" s="5">
        <v>42977</v>
      </c>
      <c r="G49" s="6">
        <f t="shared" si="3"/>
        <v>375</v>
      </c>
      <c r="H49" s="6">
        <f t="shared" si="4"/>
        <v>75</v>
      </c>
      <c r="I49" s="6">
        <v>50</v>
      </c>
      <c r="J49" s="6">
        <f t="shared" si="5"/>
        <v>4887.5</v>
      </c>
    </row>
    <row r="50" spans="1:12" x14ac:dyDescent="0.25">
      <c r="C50" s="1" t="s">
        <v>15</v>
      </c>
      <c r="D50" s="5">
        <v>42971</v>
      </c>
      <c r="E50" s="1">
        <v>9</v>
      </c>
      <c r="F50" s="5">
        <v>42977</v>
      </c>
      <c r="G50" s="6">
        <f t="shared" si="3"/>
        <v>675</v>
      </c>
      <c r="H50" s="6">
        <f t="shared" si="4"/>
        <v>135</v>
      </c>
      <c r="J50" s="6">
        <f t="shared" si="5"/>
        <v>4077.5</v>
      </c>
    </row>
    <row r="51" spans="1:12" x14ac:dyDescent="0.25">
      <c r="C51" s="1" t="s">
        <v>22</v>
      </c>
      <c r="D51" s="5">
        <v>42972</v>
      </c>
      <c r="E51" s="1">
        <v>8</v>
      </c>
      <c r="F51" s="5">
        <v>42993</v>
      </c>
      <c r="G51" s="6">
        <f t="shared" si="3"/>
        <v>600</v>
      </c>
      <c r="H51" s="6">
        <f t="shared" si="4"/>
        <v>120</v>
      </c>
      <c r="I51" s="6">
        <v>50</v>
      </c>
      <c r="J51" s="6">
        <f t="shared" si="5"/>
        <v>3307.5</v>
      </c>
    </row>
    <row r="52" spans="1:12" x14ac:dyDescent="0.25">
      <c r="C52" s="1" t="s">
        <v>7</v>
      </c>
      <c r="D52" s="5">
        <v>42972</v>
      </c>
      <c r="E52" s="1">
        <v>8</v>
      </c>
      <c r="F52" s="5">
        <v>42993</v>
      </c>
      <c r="G52" s="6">
        <f t="shared" si="3"/>
        <v>600</v>
      </c>
      <c r="H52" s="6">
        <f t="shared" si="4"/>
        <v>120</v>
      </c>
      <c r="I52" s="6">
        <v>50</v>
      </c>
      <c r="J52" s="6">
        <f t="shared" si="5"/>
        <v>2537.5</v>
      </c>
    </row>
    <row r="53" spans="1:12" x14ac:dyDescent="0.25">
      <c r="C53" s="1" t="s">
        <v>32</v>
      </c>
      <c r="D53" s="5">
        <v>42975</v>
      </c>
      <c r="E53" s="1">
        <v>4</v>
      </c>
      <c r="F53" s="5">
        <v>42993</v>
      </c>
      <c r="G53" s="6">
        <f t="shared" si="3"/>
        <v>300</v>
      </c>
      <c r="H53" s="6">
        <f t="shared" si="4"/>
        <v>60</v>
      </c>
      <c r="I53" s="6">
        <v>50</v>
      </c>
      <c r="J53" s="6">
        <f t="shared" si="5"/>
        <v>2127.5</v>
      </c>
    </row>
    <row r="54" spans="1:12" x14ac:dyDescent="0.25">
      <c r="C54" s="1" t="s">
        <v>19</v>
      </c>
      <c r="D54" s="5">
        <v>42978</v>
      </c>
      <c r="E54" s="1">
        <v>5</v>
      </c>
      <c r="F54" s="5">
        <v>42993</v>
      </c>
      <c r="G54" s="6">
        <f t="shared" si="3"/>
        <v>375</v>
      </c>
      <c r="H54" s="6">
        <f t="shared" si="4"/>
        <v>75</v>
      </c>
      <c r="I54" s="6">
        <v>50</v>
      </c>
      <c r="J54" s="6">
        <f t="shared" si="5"/>
        <v>1627.5</v>
      </c>
    </row>
    <row r="55" spans="1:12" x14ac:dyDescent="0.25">
      <c r="C55" s="1" t="s">
        <v>91</v>
      </c>
      <c r="D55" s="5">
        <v>42978</v>
      </c>
      <c r="E55" s="1">
        <v>5</v>
      </c>
      <c r="F55" s="5">
        <v>42993</v>
      </c>
      <c r="G55" s="6">
        <f t="shared" si="3"/>
        <v>375</v>
      </c>
      <c r="H55" s="6">
        <f t="shared" si="4"/>
        <v>75</v>
      </c>
      <c r="I55" s="6">
        <v>50</v>
      </c>
      <c r="J55" s="6">
        <f t="shared" si="5"/>
        <v>1127.5</v>
      </c>
      <c r="K55" s="6">
        <f>SUM(G40:G55)</f>
        <v>7725</v>
      </c>
      <c r="L55" s="16">
        <f>SUM(K40:K55)</f>
        <v>28668.75</v>
      </c>
    </row>
    <row r="56" spans="1:12" x14ac:dyDescent="0.25">
      <c r="C56" s="1" t="s">
        <v>8</v>
      </c>
      <c r="D56" s="5">
        <v>42989</v>
      </c>
      <c r="E56" s="1">
        <v>8</v>
      </c>
      <c r="F56" s="5">
        <v>42993</v>
      </c>
      <c r="G56" s="6">
        <f t="shared" si="3"/>
        <v>600</v>
      </c>
      <c r="H56" s="6">
        <f t="shared" si="4"/>
        <v>120</v>
      </c>
      <c r="I56" s="6">
        <v>50</v>
      </c>
      <c r="J56" s="6">
        <f t="shared" si="5"/>
        <v>357.5</v>
      </c>
      <c r="L56" s="16"/>
    </row>
    <row r="57" spans="1:12" x14ac:dyDescent="0.25">
      <c r="A57" s="5">
        <v>42990</v>
      </c>
      <c r="B57" s="6">
        <v>5000</v>
      </c>
      <c r="G57" s="6">
        <f t="shared" si="3"/>
        <v>0</v>
      </c>
      <c r="H57" s="6">
        <f t="shared" si="4"/>
        <v>0</v>
      </c>
      <c r="J57" s="6">
        <f t="shared" si="5"/>
        <v>5357.5</v>
      </c>
    </row>
    <row r="58" spans="1:12" x14ac:dyDescent="0.25">
      <c r="C58" s="1" t="s">
        <v>19</v>
      </c>
      <c r="D58" s="5">
        <v>42990</v>
      </c>
      <c r="E58" s="1">
        <v>8</v>
      </c>
      <c r="F58" s="5">
        <v>43008</v>
      </c>
      <c r="G58" s="6">
        <f t="shared" si="3"/>
        <v>600</v>
      </c>
      <c r="H58" s="6">
        <f t="shared" si="4"/>
        <v>120</v>
      </c>
      <c r="I58" s="6">
        <v>50</v>
      </c>
      <c r="J58" s="6">
        <f t="shared" si="5"/>
        <v>4587.5</v>
      </c>
      <c r="K58" s="6">
        <f>SUM(G56:G58)</f>
        <v>1200</v>
      </c>
      <c r="L58" s="16">
        <f>SUM(K55:K58)</f>
        <v>8925</v>
      </c>
    </row>
    <row r="59" spans="1:12" x14ac:dyDescent="0.25">
      <c r="J59" s="6">
        <f t="shared" si="5"/>
        <v>4587.5</v>
      </c>
    </row>
    <row r="60" spans="1:12" x14ac:dyDescent="0.25">
      <c r="B60" s="6">
        <v>0</v>
      </c>
      <c r="J60" s="6">
        <f t="shared" si="5"/>
        <v>4587.5</v>
      </c>
    </row>
    <row r="61" spans="1:12" x14ac:dyDescent="0.25">
      <c r="C61" s="1" t="s">
        <v>26</v>
      </c>
      <c r="D61" s="5">
        <v>43069</v>
      </c>
      <c r="E61" s="1">
        <v>8.5</v>
      </c>
      <c r="G61" s="6">
        <v>637.5</v>
      </c>
      <c r="H61" s="6">
        <f t="shared" ref="H61" si="6">G61*20%</f>
        <v>127.5</v>
      </c>
      <c r="I61" s="6">
        <v>50</v>
      </c>
      <c r="J61" s="6">
        <f t="shared" si="5"/>
        <v>3772.5</v>
      </c>
    </row>
    <row r="62" spans="1:12" x14ac:dyDescent="0.25">
      <c r="C62" s="1" t="s">
        <v>13</v>
      </c>
      <c r="D62" s="5">
        <v>43069</v>
      </c>
      <c r="E62" s="1">
        <v>8.5</v>
      </c>
      <c r="G62" s="6">
        <v>637.5</v>
      </c>
      <c r="H62" s="6">
        <v>127.5</v>
      </c>
      <c r="I62" s="6">
        <v>50</v>
      </c>
      <c r="J62" s="6">
        <f t="shared" si="5"/>
        <v>2957.5</v>
      </c>
    </row>
    <row r="63" spans="1:12" x14ac:dyDescent="0.25">
      <c r="J63" s="6">
        <f t="shared" si="5"/>
        <v>2957.5</v>
      </c>
    </row>
    <row r="64" spans="1:12" x14ac:dyDescent="0.25">
      <c r="C64" s="1" t="s">
        <v>30</v>
      </c>
      <c r="D64" s="5">
        <v>43070</v>
      </c>
      <c r="E64" s="1">
        <v>8.5</v>
      </c>
      <c r="G64" s="6">
        <v>637.5</v>
      </c>
      <c r="H64" s="6">
        <v>127.5</v>
      </c>
      <c r="I64" s="6">
        <v>50</v>
      </c>
      <c r="J64" s="6">
        <f t="shared" si="5"/>
        <v>2142.5</v>
      </c>
    </row>
    <row r="65" spans="1:10" x14ac:dyDescent="0.25">
      <c r="C65" s="1" t="s">
        <v>14</v>
      </c>
      <c r="D65" s="5">
        <v>43070</v>
      </c>
      <c r="E65" s="1">
        <v>8.5</v>
      </c>
      <c r="G65" s="6">
        <v>637.5</v>
      </c>
      <c r="H65" s="6">
        <v>127.5</v>
      </c>
      <c r="I65" s="6">
        <v>50</v>
      </c>
      <c r="J65" s="6">
        <f t="shared" si="5"/>
        <v>1327.5</v>
      </c>
    </row>
    <row r="66" spans="1:10" x14ac:dyDescent="0.25">
      <c r="J66" s="6">
        <f t="shared" si="5"/>
        <v>1327.5</v>
      </c>
    </row>
    <row r="67" spans="1:10" x14ac:dyDescent="0.25">
      <c r="A67" s="5">
        <v>43167</v>
      </c>
      <c r="C67" s="1" t="s">
        <v>26</v>
      </c>
      <c r="D67" s="5">
        <v>43166</v>
      </c>
      <c r="E67" s="1">
        <v>8.5</v>
      </c>
      <c r="G67" s="6">
        <v>637.5</v>
      </c>
      <c r="H67" s="6">
        <v>127.5</v>
      </c>
      <c r="I67" s="6">
        <v>50</v>
      </c>
      <c r="J67" s="6">
        <f t="shared" si="5"/>
        <v>512.5</v>
      </c>
    </row>
    <row r="69" spans="1:10" x14ac:dyDescent="0.25">
      <c r="A69" s="5">
        <v>43259</v>
      </c>
      <c r="B69" s="6">
        <v>2500</v>
      </c>
      <c r="C69" s="1" t="s">
        <v>23</v>
      </c>
      <c r="D69" s="5">
        <v>43257</v>
      </c>
      <c r="E69" s="1">
        <v>0.5</v>
      </c>
      <c r="G69" s="6">
        <v>37.5</v>
      </c>
      <c r="H69" s="6">
        <v>7.5</v>
      </c>
      <c r="J69" s="6">
        <f>J67+B69-G69-H69-I69</f>
        <v>2967.5</v>
      </c>
    </row>
    <row r="70" spans="1:10" x14ac:dyDescent="0.25">
      <c r="C70" s="1" t="s">
        <v>38</v>
      </c>
      <c r="D70" s="5">
        <v>43257</v>
      </c>
      <c r="E70" s="1">
        <v>8</v>
      </c>
      <c r="G70" s="6">
        <v>600</v>
      </c>
      <c r="H70" s="6">
        <v>120</v>
      </c>
      <c r="I70" s="6">
        <v>50</v>
      </c>
      <c r="J70" s="6">
        <f t="shared" si="5"/>
        <v>2197.5</v>
      </c>
    </row>
    <row r="71" spans="1:10" x14ac:dyDescent="0.25">
      <c r="C71" s="1" t="s">
        <v>112</v>
      </c>
      <c r="D71" s="5">
        <v>43257</v>
      </c>
      <c r="E71" s="1">
        <v>8.5</v>
      </c>
      <c r="G71" s="6">
        <v>637.5</v>
      </c>
      <c r="H71" s="6">
        <v>127.5</v>
      </c>
      <c r="I71" s="6">
        <v>50</v>
      </c>
      <c r="J71" s="6">
        <f t="shared" si="5"/>
        <v>1382.5</v>
      </c>
    </row>
    <row r="73" spans="1:10" x14ac:dyDescent="0.25">
      <c r="A73" s="5">
        <v>43294</v>
      </c>
      <c r="C73" s="1" t="s">
        <v>30</v>
      </c>
      <c r="D73" s="5">
        <v>43294</v>
      </c>
      <c r="E73" s="1">
        <v>5.5</v>
      </c>
      <c r="G73" s="6">
        <v>412.5</v>
      </c>
      <c r="H73" s="6">
        <v>127.5</v>
      </c>
      <c r="I73" s="6">
        <v>50</v>
      </c>
      <c r="J73" s="6">
        <f>J71+B73-G73-H73-I73</f>
        <v>792.5</v>
      </c>
    </row>
    <row r="75" spans="1:10" x14ac:dyDescent="0.25">
      <c r="A75" s="5">
        <v>43321</v>
      </c>
      <c r="C75" s="1" t="s">
        <v>91</v>
      </c>
      <c r="D75" s="5">
        <v>43321</v>
      </c>
      <c r="E75" s="1">
        <v>9</v>
      </c>
      <c r="G75" s="6">
        <v>675</v>
      </c>
      <c r="H75" s="6">
        <v>135</v>
      </c>
      <c r="I75" s="6">
        <v>50</v>
      </c>
      <c r="J75" s="6">
        <f>J73+B75-G75-H75-I75</f>
        <v>-67.5</v>
      </c>
    </row>
    <row r="77" spans="1:10" x14ac:dyDescent="0.25">
      <c r="A77" s="5">
        <v>43329</v>
      </c>
      <c r="C77" s="1" t="s">
        <v>7</v>
      </c>
      <c r="D77" s="5">
        <v>43329</v>
      </c>
      <c r="E77" s="1">
        <v>5</v>
      </c>
      <c r="G77" s="6">
        <v>375</v>
      </c>
      <c r="H77" s="6">
        <v>75</v>
      </c>
      <c r="I77" s="6">
        <v>50</v>
      </c>
      <c r="J77" s="6">
        <f>+J75-G77-H77-I77</f>
        <v>-567.5</v>
      </c>
    </row>
    <row r="78" spans="1:10" x14ac:dyDescent="0.25">
      <c r="C78" s="1" t="s">
        <v>112</v>
      </c>
      <c r="D78" s="5">
        <v>43329</v>
      </c>
      <c r="E78" s="1">
        <v>5</v>
      </c>
      <c r="G78" s="6">
        <v>375</v>
      </c>
      <c r="H78" s="6">
        <v>75</v>
      </c>
      <c r="I78" s="6">
        <v>50</v>
      </c>
      <c r="J78" s="6">
        <f>+J77-G78-H78-I78</f>
        <v>-1067.5</v>
      </c>
    </row>
    <row r="80" spans="1:10" x14ac:dyDescent="0.25">
      <c r="A80" s="5">
        <v>43336</v>
      </c>
      <c r="B80" s="6">
        <v>2500</v>
      </c>
      <c r="J80" s="6">
        <f>+J78++B80</f>
        <v>1432.5</v>
      </c>
    </row>
    <row r="82" spans="1:10" x14ac:dyDescent="0.25">
      <c r="A82" s="5">
        <v>43343</v>
      </c>
      <c r="B82" s="6">
        <v>580</v>
      </c>
      <c r="J82" s="6">
        <f>+J80+B82</f>
        <v>2012.5</v>
      </c>
    </row>
    <row r="84" spans="1:10" x14ac:dyDescent="0.25">
      <c r="A84" s="5">
        <v>43348</v>
      </c>
      <c r="B84" s="6">
        <v>1000</v>
      </c>
      <c r="J84" s="6">
        <f>+J82+B84</f>
        <v>3012.5</v>
      </c>
    </row>
    <row r="86" spans="1:10" x14ac:dyDescent="0.25">
      <c r="A86" s="5">
        <v>43376</v>
      </c>
      <c r="C86" s="1" t="s">
        <v>29</v>
      </c>
      <c r="D86" s="5">
        <v>43376</v>
      </c>
      <c r="E86" s="1">
        <v>10</v>
      </c>
      <c r="G86" s="6">
        <v>750</v>
      </c>
      <c r="H86" s="6">
        <v>150</v>
      </c>
      <c r="I86" s="6">
        <v>50</v>
      </c>
      <c r="J86" s="6">
        <f>J84-G86-H86-I86</f>
        <v>2062.5</v>
      </c>
    </row>
    <row r="87" spans="1:10" x14ac:dyDescent="0.25">
      <c r="C87" s="1" t="s">
        <v>115</v>
      </c>
      <c r="D87" s="5">
        <v>43376</v>
      </c>
      <c r="E87" s="1">
        <v>10</v>
      </c>
      <c r="G87" s="6">
        <v>750</v>
      </c>
      <c r="H87" s="6">
        <v>150</v>
      </c>
      <c r="I87" s="6">
        <v>50</v>
      </c>
      <c r="J87" s="6">
        <f>+J86-G87-H87-I87</f>
        <v>1112.5</v>
      </c>
    </row>
    <row r="88" spans="1:10" x14ac:dyDescent="0.25">
      <c r="A88" s="5">
        <v>43467</v>
      </c>
      <c r="C88" s="1" t="s">
        <v>117</v>
      </c>
      <c r="D88" s="5">
        <v>43467</v>
      </c>
      <c r="E88" s="1">
        <v>5</v>
      </c>
      <c r="G88" s="6">
        <v>375</v>
      </c>
      <c r="I88" s="6">
        <v>50</v>
      </c>
      <c r="J88" s="6">
        <f>+J87-G88-H88-I88</f>
        <v>687.5</v>
      </c>
    </row>
    <row r="90" spans="1:10" x14ac:dyDescent="0.25">
      <c r="A90" s="5">
        <v>43537</v>
      </c>
      <c r="B90" s="6">
        <v>2500</v>
      </c>
      <c r="J90" s="6">
        <f>+J88+B90</f>
        <v>3187.5</v>
      </c>
    </row>
    <row r="92" spans="1:10" x14ac:dyDescent="0.25">
      <c r="A92" s="5">
        <v>43571</v>
      </c>
      <c r="C92" s="1" t="s">
        <v>21</v>
      </c>
      <c r="D92" s="5">
        <v>43571</v>
      </c>
      <c r="E92" s="1">
        <v>9</v>
      </c>
      <c r="G92" s="6">
        <v>675</v>
      </c>
      <c r="H92" s="6">
        <v>135</v>
      </c>
      <c r="I92" s="6">
        <v>50</v>
      </c>
      <c r="J92" s="6">
        <f>+J90-G92-H92-I92</f>
        <v>2327.5</v>
      </c>
    </row>
    <row r="94" spans="1:10" x14ac:dyDescent="0.25">
      <c r="A94" s="5">
        <v>43572</v>
      </c>
      <c r="C94" s="1" t="s">
        <v>124</v>
      </c>
      <c r="D94" s="5">
        <v>43572</v>
      </c>
      <c r="E94" s="1">
        <v>4.5</v>
      </c>
      <c r="G94" s="6">
        <v>337.5</v>
      </c>
      <c r="H94" s="6">
        <v>67.5</v>
      </c>
      <c r="I94" s="6">
        <v>50</v>
      </c>
      <c r="J94" s="6">
        <f>+J92-G94-H94-I94</f>
        <v>1872.5</v>
      </c>
    </row>
    <row r="96" spans="1:10" x14ac:dyDescent="0.25">
      <c r="A96" s="5">
        <v>43577</v>
      </c>
      <c r="C96" s="1" t="s">
        <v>30</v>
      </c>
      <c r="D96" s="5">
        <v>43577</v>
      </c>
      <c r="E96" s="1">
        <v>10</v>
      </c>
      <c r="G96" s="6">
        <v>750</v>
      </c>
      <c r="H96" s="6">
        <v>150</v>
      </c>
      <c r="I96" s="6">
        <v>50</v>
      </c>
      <c r="J96" s="6">
        <f>+J94-G96-H96-I96</f>
        <v>922.5</v>
      </c>
    </row>
    <row r="97" spans="1:10" x14ac:dyDescent="0.25">
      <c r="C97" s="1" t="s">
        <v>21</v>
      </c>
      <c r="D97" s="5">
        <v>43577</v>
      </c>
      <c r="E97" s="1">
        <v>6</v>
      </c>
      <c r="G97" s="6">
        <v>450</v>
      </c>
      <c r="H97" s="6">
        <v>94</v>
      </c>
      <c r="I97" s="6">
        <v>50</v>
      </c>
      <c r="J97" s="6">
        <f>+J96-G97-H97-I97</f>
        <v>328.5</v>
      </c>
    </row>
    <row r="98" spans="1:10" x14ac:dyDescent="0.25">
      <c r="C98" s="1" t="s">
        <v>115</v>
      </c>
      <c r="D98" s="5">
        <v>43577</v>
      </c>
      <c r="E98" s="1">
        <v>4</v>
      </c>
      <c r="G98" s="6">
        <v>300</v>
      </c>
      <c r="H98" s="6">
        <v>60</v>
      </c>
      <c r="J98" s="6">
        <f>+J97-G98-H98</f>
        <v>-31.5</v>
      </c>
    </row>
    <row r="100" spans="1:10" x14ac:dyDescent="0.25">
      <c r="A100" s="5">
        <v>43579</v>
      </c>
      <c r="B100" s="6">
        <v>5000</v>
      </c>
      <c r="J100" s="6">
        <f>+J98+B100</f>
        <v>4968.5</v>
      </c>
    </row>
    <row r="102" spans="1:10" x14ac:dyDescent="0.25">
      <c r="A102" s="5">
        <v>43599</v>
      </c>
      <c r="C102" s="1" t="s">
        <v>19</v>
      </c>
      <c r="D102" s="5">
        <v>43599</v>
      </c>
      <c r="E102" s="1">
        <v>4.5</v>
      </c>
      <c r="G102" s="6">
        <v>337.5</v>
      </c>
      <c r="H102" s="6">
        <v>67.5</v>
      </c>
      <c r="I102" s="6">
        <v>50</v>
      </c>
      <c r="J102" s="6">
        <f>+J100-G102-H102-I102</f>
        <v>4513.5</v>
      </c>
    </row>
    <row r="103" spans="1:10" x14ac:dyDescent="0.25">
      <c r="C103" s="1" t="s">
        <v>21</v>
      </c>
      <c r="E103" s="1">
        <v>9</v>
      </c>
      <c r="G103" s="6">
        <v>675</v>
      </c>
      <c r="H103" s="6">
        <v>135</v>
      </c>
      <c r="I103" s="6">
        <v>100</v>
      </c>
      <c r="J103" s="6">
        <f>+J102-G103-H103-I103</f>
        <v>3603.5</v>
      </c>
    </row>
    <row r="104" spans="1:10" x14ac:dyDescent="0.25">
      <c r="C104" s="1" t="s">
        <v>14</v>
      </c>
      <c r="E104" s="1">
        <v>9.5</v>
      </c>
      <c r="G104" s="6">
        <v>712.5</v>
      </c>
      <c r="H104" s="6">
        <v>142.5</v>
      </c>
      <c r="I104" s="6">
        <v>100</v>
      </c>
      <c r="J104" s="6">
        <f>+J103-G104-H104-I104</f>
        <v>2648.5</v>
      </c>
    </row>
    <row r="105" spans="1:10" x14ac:dyDescent="0.25">
      <c r="C105" s="1" t="s">
        <v>112</v>
      </c>
      <c r="E105" s="1">
        <v>5</v>
      </c>
      <c r="G105" s="6">
        <v>375</v>
      </c>
      <c r="H105" s="6">
        <v>75</v>
      </c>
      <c r="I105" s="6">
        <v>50</v>
      </c>
      <c r="J105" s="6">
        <f>+J104-G105-H105-I105</f>
        <v>2148.5</v>
      </c>
    </row>
    <row r="107" spans="1:10" x14ac:dyDescent="0.25">
      <c r="A107" s="5">
        <v>43696</v>
      </c>
      <c r="B107" s="6">
        <v>500</v>
      </c>
      <c r="C107" s="1" t="s">
        <v>112</v>
      </c>
      <c r="D107" s="5">
        <v>43696</v>
      </c>
      <c r="E107" s="1">
        <v>5</v>
      </c>
      <c r="G107" s="6">
        <v>375</v>
      </c>
      <c r="H107" s="6">
        <v>75</v>
      </c>
      <c r="I107" s="6">
        <v>50</v>
      </c>
      <c r="J107" s="6">
        <f>+J105+B107-G107-H107-I107</f>
        <v>2148.5</v>
      </c>
    </row>
    <row r="109" spans="1:10" x14ac:dyDescent="0.25">
      <c r="A109" s="5">
        <v>43783</v>
      </c>
      <c r="B109" s="6">
        <v>765</v>
      </c>
      <c r="C109" s="1" t="s">
        <v>158</v>
      </c>
      <c r="D109" s="5">
        <v>43783</v>
      </c>
      <c r="E109" s="1">
        <v>8.5</v>
      </c>
      <c r="G109" s="6">
        <v>637.5</v>
      </c>
      <c r="H109" s="6">
        <v>127.5</v>
      </c>
      <c r="J109" s="6">
        <f>+J107+B109-G109-H109</f>
        <v>2148.5</v>
      </c>
    </row>
    <row r="111" spans="1:10" x14ac:dyDescent="0.25">
      <c r="A111" s="5">
        <v>43861</v>
      </c>
      <c r="B111" s="6">
        <v>2800</v>
      </c>
      <c r="J111" s="6">
        <f>+J109+B111</f>
        <v>4948.5</v>
      </c>
    </row>
    <row r="113" spans="1:10" x14ac:dyDescent="0.25">
      <c r="A113" s="5">
        <v>43859</v>
      </c>
      <c r="B113" s="6">
        <v>2610</v>
      </c>
      <c r="C113" s="1" t="s">
        <v>89</v>
      </c>
      <c r="D113" s="5">
        <v>43859</v>
      </c>
      <c r="E113" s="1">
        <v>8.5</v>
      </c>
      <c r="G113" s="6">
        <v>637.5</v>
      </c>
      <c r="H113" s="6">
        <v>127.5</v>
      </c>
      <c r="I113" s="6">
        <v>50</v>
      </c>
      <c r="J113" s="6">
        <f>+J111+B113-G113-H113-I113</f>
        <v>6743.5</v>
      </c>
    </row>
    <row r="114" spans="1:10" x14ac:dyDescent="0.25">
      <c r="C114" s="1" t="s">
        <v>30</v>
      </c>
      <c r="E114" s="1">
        <v>8.5</v>
      </c>
      <c r="G114" s="6">
        <v>637.5</v>
      </c>
      <c r="H114" s="6">
        <v>127.5</v>
      </c>
      <c r="I114" s="6">
        <v>50</v>
      </c>
      <c r="J114" s="6">
        <f>+J113-G114-H114-I114</f>
        <v>5928.5</v>
      </c>
    </row>
    <row r="115" spans="1:10" x14ac:dyDescent="0.25">
      <c r="C115" s="1" t="s">
        <v>37</v>
      </c>
      <c r="E115" s="1">
        <v>6</v>
      </c>
      <c r="G115" s="6">
        <v>450</v>
      </c>
      <c r="H115" s="6">
        <v>90</v>
      </c>
      <c r="I115" s="6">
        <v>50</v>
      </c>
      <c r="J115" s="6">
        <f>+J114-G115-H115-I115</f>
        <v>5338.5</v>
      </c>
    </row>
    <row r="116" spans="1:10" x14ac:dyDescent="0.25">
      <c r="C116" s="1" t="s">
        <v>22</v>
      </c>
      <c r="E116" s="1">
        <v>6</v>
      </c>
      <c r="G116" s="6">
        <v>450</v>
      </c>
      <c r="H116" s="6">
        <v>90</v>
      </c>
      <c r="I116" s="6">
        <v>50</v>
      </c>
      <c r="J116" s="6">
        <f>+J115-G116-H116-I116</f>
        <v>4748.5</v>
      </c>
    </row>
    <row r="118" spans="1:10" x14ac:dyDescent="0.25">
      <c r="A118" s="5">
        <v>43972</v>
      </c>
      <c r="B118" s="6">
        <v>1810</v>
      </c>
      <c r="C118" s="1" t="s">
        <v>91</v>
      </c>
      <c r="D118" s="5">
        <v>43972</v>
      </c>
      <c r="E118" s="1">
        <v>9.5</v>
      </c>
      <c r="G118" s="6">
        <v>712.5</v>
      </c>
      <c r="H118" s="6">
        <v>142.5</v>
      </c>
      <c r="I118" s="6">
        <v>50</v>
      </c>
      <c r="J118" s="6">
        <f>+J116+B118-G118-H118-I118</f>
        <v>5653.5</v>
      </c>
    </row>
    <row r="119" spans="1:10" x14ac:dyDescent="0.25">
      <c r="C119" s="1" t="s">
        <v>158</v>
      </c>
      <c r="E119" s="1">
        <v>9.5</v>
      </c>
      <c r="G119" s="6">
        <v>712.5</v>
      </c>
      <c r="H119" s="6">
        <v>142.5</v>
      </c>
      <c r="I119" s="6">
        <v>50</v>
      </c>
      <c r="J119" s="6">
        <f>+J118+B119-G119-H119-I119</f>
        <v>4748.5</v>
      </c>
    </row>
    <row r="121" spans="1:10" x14ac:dyDescent="0.25">
      <c r="A121" s="5">
        <v>44067</v>
      </c>
      <c r="B121" s="6">
        <v>855</v>
      </c>
      <c r="C121" s="1" t="s">
        <v>158</v>
      </c>
      <c r="D121" s="5">
        <v>44067</v>
      </c>
      <c r="E121" s="1">
        <v>9.5</v>
      </c>
      <c r="G121" s="6">
        <v>712.5</v>
      </c>
      <c r="H121" s="6">
        <v>142.5</v>
      </c>
      <c r="I121" s="6">
        <v>50</v>
      </c>
      <c r="J121" s="6">
        <f>+J119-G121-H121-I121</f>
        <v>3843.5</v>
      </c>
    </row>
    <row r="122" spans="1:10" x14ac:dyDescent="0.25">
      <c r="B122" s="6">
        <v>855</v>
      </c>
      <c r="C122" s="1" t="s">
        <v>187</v>
      </c>
      <c r="D122" s="5">
        <v>44067</v>
      </c>
      <c r="E122" s="1">
        <v>9.5</v>
      </c>
      <c r="G122" s="6">
        <v>712.5</v>
      </c>
      <c r="H122" s="6">
        <v>142.5</v>
      </c>
      <c r="I122" s="6">
        <v>50</v>
      </c>
      <c r="J122" s="6">
        <f>+J121+B122-G122-H122-I122</f>
        <v>3793.5</v>
      </c>
    </row>
    <row r="124" spans="1:10" x14ac:dyDescent="0.25">
      <c r="A124" s="5">
        <v>44068</v>
      </c>
      <c r="B124" s="6">
        <v>765</v>
      </c>
      <c r="C124" s="1" t="s">
        <v>38</v>
      </c>
      <c r="D124" s="5">
        <v>44068</v>
      </c>
      <c r="E124" s="1">
        <v>8.5</v>
      </c>
      <c r="G124" s="6">
        <v>637.5</v>
      </c>
      <c r="H124" s="6">
        <v>127.5</v>
      </c>
      <c r="I124" s="6">
        <v>50</v>
      </c>
    </row>
    <row r="125" spans="1:10" x14ac:dyDescent="0.25">
      <c r="B125" s="6">
        <v>765</v>
      </c>
      <c r="C125" s="1" t="s">
        <v>158</v>
      </c>
      <c r="E125" s="1">
        <v>8.5</v>
      </c>
      <c r="G125" s="6">
        <v>637.5</v>
      </c>
      <c r="H125" s="6">
        <v>127.5</v>
      </c>
      <c r="I125" s="6">
        <v>50</v>
      </c>
      <c r="J125" s="6">
        <v>-2959</v>
      </c>
    </row>
    <row r="127" spans="1:10" x14ac:dyDescent="0.25">
      <c r="A127" s="5">
        <v>44083</v>
      </c>
      <c r="B127" s="6">
        <v>5000</v>
      </c>
      <c r="J127" s="6">
        <v>2041</v>
      </c>
    </row>
    <row r="129" spans="1:10" x14ac:dyDescent="0.25">
      <c r="A129" s="5">
        <v>44092</v>
      </c>
      <c r="C129" s="1" t="s">
        <v>91</v>
      </c>
      <c r="D129" s="5">
        <v>44092</v>
      </c>
      <c r="E129" s="1">
        <v>8.5</v>
      </c>
      <c r="G129" s="6">
        <v>637.5</v>
      </c>
      <c r="H129" s="6">
        <v>127.5</v>
      </c>
      <c r="I129" s="6">
        <v>50</v>
      </c>
    </row>
    <row r="130" spans="1:10" x14ac:dyDescent="0.25">
      <c r="C130" s="1" t="s">
        <v>191</v>
      </c>
      <c r="E130" s="1">
        <v>8.5</v>
      </c>
      <c r="G130" s="6">
        <v>637.5</v>
      </c>
      <c r="H130" s="6">
        <v>127.5</v>
      </c>
      <c r="I130" s="6">
        <v>50</v>
      </c>
      <c r="J130" s="6">
        <v>411</v>
      </c>
    </row>
    <row r="132" spans="1:10" x14ac:dyDescent="0.25">
      <c r="A132" s="5">
        <v>44174</v>
      </c>
      <c r="B132" s="6">
        <v>5000</v>
      </c>
    </row>
    <row r="134" spans="1:10" x14ac:dyDescent="0.25">
      <c r="A134" s="5">
        <v>44168</v>
      </c>
      <c r="C134" s="1" t="s">
        <v>115</v>
      </c>
      <c r="D134" s="5">
        <v>44168</v>
      </c>
      <c r="E134" s="1">
        <v>8.5</v>
      </c>
      <c r="G134" s="6">
        <v>637.5</v>
      </c>
      <c r="H134" s="6">
        <v>127.5</v>
      </c>
      <c r="I134" s="6">
        <v>50</v>
      </c>
    </row>
    <row r="135" spans="1:10" x14ac:dyDescent="0.25">
      <c r="C135" s="1" t="s">
        <v>124</v>
      </c>
      <c r="E135" s="1">
        <v>8.5</v>
      </c>
      <c r="G135" s="6">
        <v>637.5</v>
      </c>
      <c r="H135" s="6">
        <v>127.5</v>
      </c>
      <c r="I135" s="6">
        <v>50</v>
      </c>
      <c r="J135" s="6">
        <v>3781</v>
      </c>
    </row>
    <row r="136" spans="1:10" x14ac:dyDescent="0.25">
      <c r="C136" s="1" t="s">
        <v>58</v>
      </c>
      <c r="E136" s="1">
        <v>10</v>
      </c>
      <c r="G136" s="6">
        <v>750</v>
      </c>
      <c r="H136" s="6">
        <v>150</v>
      </c>
      <c r="I136" s="6">
        <v>50</v>
      </c>
    </row>
    <row r="137" spans="1:10" x14ac:dyDescent="0.25">
      <c r="C137" s="1" t="s">
        <v>38</v>
      </c>
      <c r="E137" s="1">
        <v>10</v>
      </c>
      <c r="G137" s="6">
        <v>750</v>
      </c>
      <c r="H137" s="6">
        <v>150</v>
      </c>
      <c r="I137" s="6">
        <v>50</v>
      </c>
      <c r="J137" s="6">
        <v>1881</v>
      </c>
    </row>
    <row r="139" spans="1:10" x14ac:dyDescent="0.25">
      <c r="A139" s="5">
        <v>44279</v>
      </c>
      <c r="C139" s="1" t="s">
        <v>29</v>
      </c>
      <c r="D139" s="5">
        <v>44279</v>
      </c>
      <c r="E139" s="1">
        <v>8</v>
      </c>
      <c r="G139" s="6">
        <v>600</v>
      </c>
      <c r="H139" s="6">
        <v>120</v>
      </c>
      <c r="I139" s="6">
        <v>50</v>
      </c>
    </row>
    <row r="140" spans="1:10" x14ac:dyDescent="0.25">
      <c r="C140" s="1" t="s">
        <v>112</v>
      </c>
      <c r="E140" s="1">
        <v>8</v>
      </c>
      <c r="G140" s="6">
        <v>600</v>
      </c>
      <c r="H140" s="6">
        <v>120</v>
      </c>
      <c r="I140" s="6">
        <v>50</v>
      </c>
      <c r="J140" s="6">
        <v>341</v>
      </c>
    </row>
    <row r="142" spans="1:10" x14ac:dyDescent="0.25">
      <c r="A142" s="5">
        <v>44298</v>
      </c>
      <c r="B142" s="6">
        <v>1180</v>
      </c>
      <c r="C142" s="1" t="s">
        <v>162</v>
      </c>
      <c r="D142" s="5">
        <v>44298</v>
      </c>
      <c r="E142" s="1">
        <v>6</v>
      </c>
      <c r="G142" s="6">
        <v>450</v>
      </c>
      <c r="H142" s="6">
        <v>90</v>
      </c>
      <c r="I142" s="6">
        <v>50</v>
      </c>
    </row>
    <row r="143" spans="1:10" x14ac:dyDescent="0.25">
      <c r="C143" s="1" t="s">
        <v>19</v>
      </c>
      <c r="E143" s="1">
        <v>6</v>
      </c>
      <c r="G143" s="6">
        <v>450</v>
      </c>
      <c r="H143" s="6">
        <v>90</v>
      </c>
      <c r="I143" s="6">
        <v>50</v>
      </c>
      <c r="J143" s="14">
        <v>-839</v>
      </c>
    </row>
    <row r="144" spans="1:10" x14ac:dyDescent="0.25">
      <c r="J144" s="14"/>
    </row>
    <row r="145" spans="1:10" x14ac:dyDescent="0.25">
      <c r="A145" s="5">
        <v>44307</v>
      </c>
      <c r="B145" s="6">
        <v>839</v>
      </c>
      <c r="J145" s="33">
        <v>0</v>
      </c>
    </row>
    <row r="146" spans="1:10" x14ac:dyDescent="0.25">
      <c r="J146" s="33"/>
    </row>
    <row r="147" spans="1:10" x14ac:dyDescent="0.25">
      <c r="A147" s="5">
        <v>44328</v>
      </c>
      <c r="B147" s="6">
        <v>5000</v>
      </c>
      <c r="J147" s="33">
        <v>5000</v>
      </c>
    </row>
    <row r="148" spans="1:10" x14ac:dyDescent="0.25">
      <c r="J148" s="33"/>
    </row>
    <row r="149" spans="1:10" x14ac:dyDescent="0.25">
      <c r="A149" s="5">
        <v>44328</v>
      </c>
      <c r="B149" s="6">
        <v>1630</v>
      </c>
      <c r="C149" s="1" t="s">
        <v>14</v>
      </c>
      <c r="D149" s="5">
        <v>44328</v>
      </c>
      <c r="E149" s="1">
        <v>8.5</v>
      </c>
      <c r="G149" s="6">
        <v>637.5</v>
      </c>
      <c r="H149" s="6">
        <v>127.5</v>
      </c>
      <c r="I149" s="6">
        <v>50</v>
      </c>
    </row>
    <row r="150" spans="1:10" x14ac:dyDescent="0.25">
      <c r="C150" s="1" t="s">
        <v>115</v>
      </c>
      <c r="E150" s="1">
        <v>8.5</v>
      </c>
      <c r="G150" s="6">
        <v>637.5</v>
      </c>
      <c r="H150" s="6">
        <v>127.5</v>
      </c>
      <c r="I150" s="6">
        <v>50</v>
      </c>
      <c r="J150" s="6">
        <v>3370</v>
      </c>
    </row>
    <row r="152" spans="1:10" x14ac:dyDescent="0.25">
      <c r="A152" s="5">
        <v>44350</v>
      </c>
      <c r="B152" s="6">
        <v>815</v>
      </c>
      <c r="C152" s="1" t="s">
        <v>213</v>
      </c>
      <c r="D152" s="5">
        <v>44350</v>
      </c>
      <c r="E152" s="1">
        <v>8.5</v>
      </c>
      <c r="G152" s="6">
        <v>637</v>
      </c>
      <c r="H152" s="6">
        <v>127.5</v>
      </c>
      <c r="I152" s="6">
        <v>50</v>
      </c>
      <c r="J152" s="6">
        <v>2555</v>
      </c>
    </row>
    <row r="154" spans="1:10" x14ac:dyDescent="0.25">
      <c r="A154" s="5">
        <v>44361</v>
      </c>
      <c r="B154" s="6">
        <v>680</v>
      </c>
      <c r="C154" s="1" t="s">
        <v>38</v>
      </c>
      <c r="D154" s="5">
        <v>44361</v>
      </c>
      <c r="E154" s="1">
        <v>7</v>
      </c>
      <c r="G154" s="6">
        <v>525</v>
      </c>
      <c r="H154" s="6">
        <v>105</v>
      </c>
      <c r="I154" s="6">
        <v>50</v>
      </c>
      <c r="J154" s="6">
        <v>1875</v>
      </c>
    </row>
    <row r="156" spans="1:10" x14ac:dyDescent="0.25">
      <c r="A156" s="5">
        <v>44370</v>
      </c>
      <c r="C156" s="1" t="s">
        <v>216</v>
      </c>
      <c r="D156" s="5">
        <v>44370</v>
      </c>
      <c r="E156" s="1">
        <v>8.5</v>
      </c>
      <c r="G156" s="6">
        <v>637.5</v>
      </c>
      <c r="H156" s="6">
        <v>127.5</v>
      </c>
      <c r="I156" s="6">
        <v>50</v>
      </c>
    </row>
    <row r="157" spans="1:10" x14ac:dyDescent="0.25">
      <c r="C157" s="1" t="s">
        <v>217</v>
      </c>
      <c r="D157" s="5">
        <v>44370</v>
      </c>
      <c r="E157" s="1">
        <v>8.5</v>
      </c>
      <c r="G157" s="6">
        <v>637.5</v>
      </c>
      <c r="H157" s="6">
        <v>127.5</v>
      </c>
      <c r="I157" s="6">
        <v>50</v>
      </c>
      <c r="J157" s="6">
        <v>245</v>
      </c>
    </row>
    <row r="159" spans="1:10" x14ac:dyDescent="0.25">
      <c r="A159" s="5">
        <v>44375</v>
      </c>
      <c r="B159" s="6">
        <v>7500</v>
      </c>
      <c r="J159" s="6">
        <v>7745</v>
      </c>
    </row>
    <row r="161" spans="1:10" x14ac:dyDescent="0.25">
      <c r="A161" s="5">
        <v>44371</v>
      </c>
      <c r="C161" s="1" t="s">
        <v>14</v>
      </c>
      <c r="D161" s="5">
        <v>44371</v>
      </c>
      <c r="E161" s="1">
        <v>8.5</v>
      </c>
      <c r="G161" s="6">
        <v>637.5</v>
      </c>
      <c r="H161" s="6">
        <v>127.5</v>
      </c>
      <c r="I161" s="6">
        <v>50</v>
      </c>
    </row>
    <row r="162" spans="1:10" x14ac:dyDescent="0.25">
      <c r="C162" s="1" t="s">
        <v>187</v>
      </c>
      <c r="E162" s="1">
        <v>8.5</v>
      </c>
      <c r="G162" s="6">
        <v>637.5</v>
      </c>
      <c r="H162" s="6">
        <v>127.5</v>
      </c>
      <c r="I162" s="6">
        <v>50</v>
      </c>
      <c r="J162" s="6">
        <v>6115</v>
      </c>
    </row>
    <row r="164" spans="1:10" x14ac:dyDescent="0.25">
      <c r="A164" s="5">
        <v>44372</v>
      </c>
      <c r="C164" s="1" t="s">
        <v>115</v>
      </c>
      <c r="D164" s="5">
        <v>44372</v>
      </c>
      <c r="E164" s="1">
        <v>8.5</v>
      </c>
      <c r="G164" s="6">
        <v>637.5</v>
      </c>
      <c r="H164" s="6">
        <v>127.5</v>
      </c>
      <c r="I164" s="6">
        <v>50</v>
      </c>
    </row>
    <row r="165" spans="1:10" x14ac:dyDescent="0.25">
      <c r="C165" s="1" t="s">
        <v>158</v>
      </c>
      <c r="E165" s="1">
        <v>8.5</v>
      </c>
      <c r="G165" s="6">
        <v>637.5</v>
      </c>
      <c r="H165" s="6">
        <v>127.5</v>
      </c>
      <c r="I165" s="6">
        <v>50</v>
      </c>
      <c r="J165" s="6">
        <v>4485</v>
      </c>
    </row>
    <row r="166" spans="1:10" x14ac:dyDescent="0.25">
      <c r="A166" s="5">
        <v>44375</v>
      </c>
      <c r="C166" s="1" t="s">
        <v>124</v>
      </c>
      <c r="D166" s="5">
        <v>44375</v>
      </c>
      <c r="E166" s="1">
        <v>4</v>
      </c>
      <c r="G166" s="6">
        <v>300</v>
      </c>
      <c r="H166" s="6">
        <v>60</v>
      </c>
      <c r="I166" s="6">
        <v>50</v>
      </c>
      <c r="J166" s="6">
        <v>4075</v>
      </c>
    </row>
    <row r="168" spans="1:10" x14ac:dyDescent="0.25">
      <c r="A168" s="5">
        <v>44407</v>
      </c>
      <c r="C168" s="1" t="s">
        <v>89</v>
      </c>
      <c r="D168" s="5">
        <v>44407</v>
      </c>
      <c r="E168" s="1">
        <v>8.5</v>
      </c>
      <c r="G168" s="6">
        <v>637.5</v>
      </c>
      <c r="H168" s="6">
        <v>127.5</v>
      </c>
      <c r="I168" s="6">
        <v>50</v>
      </c>
    </row>
    <row r="169" spans="1:10" x14ac:dyDescent="0.25">
      <c r="C169" s="1" t="s">
        <v>124</v>
      </c>
      <c r="E169" s="1">
        <v>8.5</v>
      </c>
      <c r="G169" s="6">
        <v>637.5</v>
      </c>
      <c r="H169" s="6">
        <v>127.5</v>
      </c>
      <c r="I169" s="6">
        <v>50</v>
      </c>
    </row>
    <row r="171" spans="1:10" x14ac:dyDescent="0.25">
      <c r="A171" s="5">
        <v>44410</v>
      </c>
      <c r="C171" s="1" t="s">
        <v>30</v>
      </c>
      <c r="D171" s="5">
        <v>44410</v>
      </c>
      <c r="E171" s="1">
        <v>9.5</v>
      </c>
      <c r="G171" s="6">
        <v>712.5</v>
      </c>
      <c r="H171" s="6">
        <v>142.5</v>
      </c>
      <c r="I171" s="6">
        <v>50</v>
      </c>
    </row>
    <row r="172" spans="1:10" x14ac:dyDescent="0.25">
      <c r="C172" s="1" t="s">
        <v>38</v>
      </c>
      <c r="G172" s="6">
        <v>712.5</v>
      </c>
      <c r="H172" s="6">
        <v>142.5</v>
      </c>
      <c r="I172" s="6">
        <v>50</v>
      </c>
    </row>
    <row r="174" spans="1:10" x14ac:dyDescent="0.25">
      <c r="A174" s="5">
        <v>44417</v>
      </c>
      <c r="C174" s="1" t="s">
        <v>38</v>
      </c>
      <c r="D174" s="5">
        <v>44417</v>
      </c>
      <c r="E174" s="1">
        <v>8.5</v>
      </c>
      <c r="G174" s="6">
        <v>637.5</v>
      </c>
      <c r="H174" s="6">
        <v>127.5</v>
      </c>
      <c r="I174" s="6">
        <v>50</v>
      </c>
    </row>
    <row r="175" spans="1:10" x14ac:dyDescent="0.25">
      <c r="C175" s="1" t="s">
        <v>191</v>
      </c>
      <c r="E175" s="1">
        <v>8.5</v>
      </c>
      <c r="G175" s="6">
        <v>637.5</v>
      </c>
      <c r="H175" s="6">
        <v>127.5</v>
      </c>
      <c r="I175" s="6">
        <v>50</v>
      </c>
      <c r="J175" s="6">
        <v>-995</v>
      </c>
    </row>
    <row r="177" spans="1:10" x14ac:dyDescent="0.25">
      <c r="A177" s="5">
        <v>44426</v>
      </c>
      <c r="B177" s="6">
        <v>995</v>
      </c>
      <c r="J177" s="6">
        <v>0</v>
      </c>
    </row>
    <row r="179" spans="1:10" x14ac:dyDescent="0.25">
      <c r="A179" s="5">
        <v>44477</v>
      </c>
      <c r="C179" s="1" t="s">
        <v>124</v>
      </c>
      <c r="D179" s="5">
        <v>44477</v>
      </c>
      <c r="E179" s="1">
        <v>5.5</v>
      </c>
      <c r="G179" s="6">
        <v>412.5</v>
      </c>
      <c r="H179" s="6">
        <v>82.5</v>
      </c>
      <c r="I179" s="6">
        <v>50</v>
      </c>
      <c r="J179" s="6">
        <v>-545</v>
      </c>
    </row>
    <row r="181" spans="1:10" x14ac:dyDescent="0.25">
      <c r="A181" s="5">
        <v>44484</v>
      </c>
      <c r="B181" s="6">
        <v>545</v>
      </c>
      <c r="J181" s="6">
        <v>0</v>
      </c>
    </row>
    <row r="183" spans="1:10" x14ac:dyDescent="0.25">
      <c r="A183" s="5">
        <v>44491</v>
      </c>
      <c r="C183" s="1" t="s">
        <v>14</v>
      </c>
      <c r="D183" s="5">
        <v>44491</v>
      </c>
      <c r="E183" s="1">
        <v>4</v>
      </c>
      <c r="G183" s="6">
        <v>300</v>
      </c>
      <c r="H183" s="6">
        <v>60</v>
      </c>
      <c r="I183" s="6">
        <v>50</v>
      </c>
    </row>
    <row r="184" spans="1:10" x14ac:dyDescent="0.25">
      <c r="C184" s="1" t="s">
        <v>158</v>
      </c>
      <c r="E184" s="1">
        <v>4</v>
      </c>
      <c r="G184" s="6">
        <v>300</v>
      </c>
      <c r="H184" s="6">
        <v>60</v>
      </c>
      <c r="I184" s="6">
        <v>50</v>
      </c>
    </row>
    <row r="186" spans="1:10" x14ac:dyDescent="0.25">
      <c r="A186" s="5">
        <v>44494</v>
      </c>
      <c r="C186" s="1" t="s">
        <v>89</v>
      </c>
      <c r="D186" s="5">
        <v>44494</v>
      </c>
      <c r="E186" s="1">
        <v>8.5</v>
      </c>
      <c r="G186" s="6">
        <v>637.5</v>
      </c>
      <c r="H186" s="6">
        <v>127.5</v>
      </c>
      <c r="I186" s="6">
        <v>50</v>
      </c>
    </row>
    <row r="187" spans="1:10" x14ac:dyDescent="0.25">
      <c r="E187" s="1">
        <v>8.5</v>
      </c>
      <c r="G187" s="6">
        <v>637.5</v>
      </c>
      <c r="H187" s="6">
        <v>127.5</v>
      </c>
      <c r="I187" s="6">
        <v>50</v>
      </c>
      <c r="J187" s="6">
        <v>-2450</v>
      </c>
    </row>
    <row r="189" spans="1:10" x14ac:dyDescent="0.25">
      <c r="A189" s="5">
        <v>44496</v>
      </c>
      <c r="B189" s="6">
        <v>2500</v>
      </c>
      <c r="J189" s="6">
        <v>50</v>
      </c>
    </row>
    <row r="191" spans="1:10" x14ac:dyDescent="0.25">
      <c r="A191" s="5">
        <v>44889</v>
      </c>
      <c r="C191" s="1" t="s">
        <v>29</v>
      </c>
      <c r="D191" s="5">
        <v>44524</v>
      </c>
      <c r="E191" s="1">
        <v>8.5</v>
      </c>
      <c r="G191" s="6">
        <v>637.5</v>
      </c>
      <c r="H191" s="6">
        <v>127.5</v>
      </c>
      <c r="I191" s="6">
        <v>50</v>
      </c>
    </row>
    <row r="192" spans="1:10" x14ac:dyDescent="0.25">
      <c r="C192" s="1" t="s">
        <v>22</v>
      </c>
      <c r="E192" s="1">
        <v>8.5</v>
      </c>
      <c r="G192" s="6">
        <v>637.5</v>
      </c>
      <c r="H192" s="6">
        <v>127.5</v>
      </c>
      <c r="I192" s="6">
        <v>50</v>
      </c>
      <c r="J192" s="6">
        <v>-1580</v>
      </c>
    </row>
    <row r="194" spans="1:10" x14ac:dyDescent="0.25">
      <c r="A194" s="5">
        <v>44538</v>
      </c>
      <c r="B194" s="6">
        <v>2500</v>
      </c>
      <c r="J194" s="6">
        <v>920</v>
      </c>
    </row>
    <row r="196" spans="1:10" x14ac:dyDescent="0.25">
      <c r="A196" s="5">
        <v>44531</v>
      </c>
      <c r="C196" s="1" t="s">
        <v>222</v>
      </c>
      <c r="D196" s="5">
        <v>44531</v>
      </c>
      <c r="E196" s="1">
        <v>8.5</v>
      </c>
      <c r="G196" s="6">
        <v>637.5</v>
      </c>
      <c r="H196" s="6">
        <v>127.5</v>
      </c>
      <c r="I196" s="6">
        <v>50</v>
      </c>
    </row>
    <row r="198" spans="1:10" x14ac:dyDescent="0.25">
      <c r="A198" s="5">
        <v>44536</v>
      </c>
      <c r="C198" s="1" t="s">
        <v>223</v>
      </c>
      <c r="D198" s="5">
        <v>44536</v>
      </c>
      <c r="E198" s="1">
        <v>8.5</v>
      </c>
      <c r="G198" s="6">
        <v>637.5</v>
      </c>
      <c r="H198" s="6">
        <v>127.5</v>
      </c>
      <c r="I198" s="6">
        <v>50</v>
      </c>
    </row>
    <row r="199" spans="1:10" x14ac:dyDescent="0.25">
      <c r="C199" s="1" t="s">
        <v>213</v>
      </c>
      <c r="E199" s="1">
        <v>8.5</v>
      </c>
      <c r="G199" s="6">
        <v>637.5</v>
      </c>
      <c r="H199" s="6">
        <v>127.5</v>
      </c>
      <c r="I199" s="6">
        <v>50</v>
      </c>
      <c r="J199" s="6" t="s">
        <v>56</v>
      </c>
    </row>
    <row r="201" spans="1:10" x14ac:dyDescent="0.25">
      <c r="A201" s="5">
        <v>44547</v>
      </c>
      <c r="B201" s="6">
        <v>2500</v>
      </c>
      <c r="J201" s="6" t="s">
        <v>56</v>
      </c>
    </row>
    <row r="203" spans="1:10" x14ac:dyDescent="0.25">
      <c r="A203" s="5" t="s">
        <v>226</v>
      </c>
      <c r="C203" s="1" t="s">
        <v>19</v>
      </c>
      <c r="E203" s="1">
        <v>8.5</v>
      </c>
      <c r="G203" s="6">
        <v>637.5</v>
      </c>
      <c r="H203" s="6">
        <v>127.5</v>
      </c>
      <c r="I203" s="6">
        <v>50</v>
      </c>
    </row>
    <row r="204" spans="1:10" x14ac:dyDescent="0.25">
      <c r="C204" s="1" t="s">
        <v>37</v>
      </c>
      <c r="E204" s="1">
        <v>9.5</v>
      </c>
      <c r="G204" s="6">
        <v>712.5</v>
      </c>
      <c r="H204" s="6">
        <v>142.5</v>
      </c>
      <c r="I204" s="6">
        <v>50</v>
      </c>
    </row>
    <row r="205" spans="1:10" x14ac:dyDescent="0.25">
      <c r="C205" s="1" t="s">
        <v>115</v>
      </c>
      <c r="E205" s="1">
        <v>8.5</v>
      </c>
      <c r="G205" s="6">
        <v>637.5</v>
      </c>
      <c r="H205" s="6">
        <v>127.5</v>
      </c>
      <c r="I205" s="6">
        <v>50</v>
      </c>
    </row>
    <row r="206" spans="1:10" x14ac:dyDescent="0.25">
      <c r="C206" s="1" t="s">
        <v>158</v>
      </c>
      <c r="E206" s="1">
        <v>3</v>
      </c>
      <c r="G206" s="6">
        <v>225</v>
      </c>
      <c r="H206" s="6">
        <v>45</v>
      </c>
      <c r="I206" s="6">
        <v>50</v>
      </c>
      <c r="J206" s="6" t="s">
        <v>56</v>
      </c>
    </row>
    <row r="208" spans="1:10" x14ac:dyDescent="0.25">
      <c r="A208" s="5">
        <v>44547</v>
      </c>
      <c r="C208" s="1" t="s">
        <v>89</v>
      </c>
      <c r="E208" s="1">
        <v>8.5</v>
      </c>
      <c r="G208" s="6">
        <v>637.5</v>
      </c>
      <c r="H208" s="6">
        <v>127.5</v>
      </c>
      <c r="I208" s="6">
        <v>50</v>
      </c>
      <c r="J208" s="6" t="s">
        <v>56</v>
      </c>
    </row>
    <row r="210" spans="1:10" x14ac:dyDescent="0.25">
      <c r="A210" s="5">
        <v>44552</v>
      </c>
      <c r="B210" s="6">
        <v>2500</v>
      </c>
      <c r="J210" s="6" t="s">
        <v>56</v>
      </c>
    </row>
    <row r="212" spans="1:10" x14ac:dyDescent="0.25">
      <c r="A212" s="5">
        <v>44558</v>
      </c>
      <c r="C212" s="1" t="s">
        <v>19</v>
      </c>
      <c r="D212" s="5">
        <v>44558</v>
      </c>
      <c r="E212" s="1">
        <v>10</v>
      </c>
      <c r="G212" s="6">
        <v>750</v>
      </c>
      <c r="H212" s="6">
        <v>150</v>
      </c>
      <c r="I212" s="6">
        <v>50</v>
      </c>
    </row>
    <row r="213" spans="1:10" x14ac:dyDescent="0.25">
      <c r="C213" s="1" t="s">
        <v>124</v>
      </c>
      <c r="D213" s="5">
        <v>44558</v>
      </c>
      <c r="E213" s="1">
        <v>10</v>
      </c>
      <c r="G213" s="6">
        <v>750</v>
      </c>
      <c r="H213" s="6">
        <v>150</v>
      </c>
      <c r="I213" s="6">
        <v>50</v>
      </c>
      <c r="J213" s="6" t="s">
        <v>56</v>
      </c>
    </row>
    <row r="215" spans="1:10" x14ac:dyDescent="0.25">
      <c r="A215" s="5">
        <v>44559</v>
      </c>
      <c r="C215" s="1" t="s">
        <v>30</v>
      </c>
      <c r="D215" s="5">
        <v>44559</v>
      </c>
      <c r="E215" s="1">
        <v>4.5</v>
      </c>
      <c r="G215" s="6">
        <v>337.5</v>
      </c>
      <c r="H215" s="6">
        <v>67.5</v>
      </c>
      <c r="I215" s="6">
        <v>50</v>
      </c>
      <c r="J215" s="6">
        <v>-2550</v>
      </c>
    </row>
    <row r="217" spans="1:10" x14ac:dyDescent="0.25">
      <c r="A217" s="5">
        <v>44568</v>
      </c>
      <c r="B217" s="6">
        <v>2550</v>
      </c>
      <c r="J217" s="6" t="s">
        <v>56</v>
      </c>
    </row>
    <row r="219" spans="1:10" x14ac:dyDescent="0.25">
      <c r="A219" s="5">
        <v>44571</v>
      </c>
      <c r="C219" s="1" t="s">
        <v>14</v>
      </c>
      <c r="D219" s="5">
        <v>44571</v>
      </c>
      <c r="E219" s="1">
        <v>5.5</v>
      </c>
      <c r="G219" s="6">
        <v>412.5</v>
      </c>
      <c r="H219" s="6">
        <v>82.5</v>
      </c>
      <c r="I219" s="6">
        <v>50</v>
      </c>
      <c r="J219" s="6">
        <v>-545</v>
      </c>
    </row>
    <row r="221" spans="1:10" x14ac:dyDescent="0.25">
      <c r="A221" s="5">
        <v>44589</v>
      </c>
      <c r="B221" s="6">
        <v>5000</v>
      </c>
      <c r="J221" s="6">
        <v>4455</v>
      </c>
    </row>
    <row r="223" spans="1:10" x14ac:dyDescent="0.25">
      <c r="A223" s="5">
        <v>44624</v>
      </c>
      <c r="C223" s="1" t="s">
        <v>7</v>
      </c>
      <c r="D223" s="5">
        <v>44624</v>
      </c>
      <c r="E223" s="1">
        <v>8</v>
      </c>
      <c r="G223" s="6">
        <v>600</v>
      </c>
      <c r="H223" s="6">
        <v>120</v>
      </c>
      <c r="I223" s="6">
        <v>50</v>
      </c>
    </row>
    <row r="224" spans="1:10" x14ac:dyDescent="0.25">
      <c r="C224" s="1" t="s">
        <v>115</v>
      </c>
      <c r="E224" s="1">
        <v>8</v>
      </c>
      <c r="G224" s="6">
        <v>600</v>
      </c>
      <c r="H224" s="6">
        <v>120</v>
      </c>
      <c r="I224" s="6">
        <v>50</v>
      </c>
      <c r="J224" s="6">
        <v>2915</v>
      </c>
    </row>
    <row r="226" spans="1:10" x14ac:dyDescent="0.25">
      <c r="A226" s="5">
        <v>44627</v>
      </c>
      <c r="C226" s="1" t="s">
        <v>91</v>
      </c>
      <c r="D226" s="5">
        <v>44627</v>
      </c>
      <c r="E226" s="1">
        <v>6.5</v>
      </c>
      <c r="G226" s="6">
        <v>487.5</v>
      </c>
      <c r="H226" s="6">
        <v>97.5</v>
      </c>
      <c r="I226" s="6">
        <v>50</v>
      </c>
    </row>
    <row r="227" spans="1:10" x14ac:dyDescent="0.25">
      <c r="C227" s="1" t="s">
        <v>115</v>
      </c>
      <c r="E227" s="1">
        <v>6.5</v>
      </c>
      <c r="G227" s="6">
        <v>487.5</v>
      </c>
      <c r="H227" s="6">
        <v>97.5</v>
      </c>
      <c r="I227" s="6">
        <v>50</v>
      </c>
      <c r="J227" s="6">
        <v>1645</v>
      </c>
    </row>
    <row r="229" spans="1:10" x14ac:dyDescent="0.25">
      <c r="A229" s="5">
        <v>44685</v>
      </c>
      <c r="C229" s="1" t="s">
        <v>37</v>
      </c>
      <c r="D229" s="5">
        <v>44685</v>
      </c>
      <c r="E229" s="1">
        <v>8</v>
      </c>
      <c r="G229" s="6">
        <v>600</v>
      </c>
      <c r="H229" s="6">
        <v>120</v>
      </c>
      <c r="I229" s="6">
        <v>50</v>
      </c>
      <c r="J229" s="6">
        <v>875</v>
      </c>
    </row>
    <row r="231" spans="1:10" x14ac:dyDescent="0.25">
      <c r="A231" s="5">
        <v>44694</v>
      </c>
      <c r="C231" s="1" t="s">
        <v>30</v>
      </c>
      <c r="D231" s="5">
        <v>44694</v>
      </c>
      <c r="E231" s="1">
        <v>5.5</v>
      </c>
      <c r="G231" s="6">
        <v>412.5</v>
      </c>
      <c r="H231" s="6">
        <v>82.5</v>
      </c>
      <c r="I231" s="6">
        <v>50</v>
      </c>
    </row>
    <row r="232" spans="1:10" x14ac:dyDescent="0.25">
      <c r="C232" s="1" t="s">
        <v>115</v>
      </c>
      <c r="E232" s="1">
        <v>5.5</v>
      </c>
      <c r="G232" s="6">
        <v>412.5</v>
      </c>
      <c r="H232" s="6">
        <v>82.5</v>
      </c>
      <c r="I232" s="6">
        <v>50</v>
      </c>
      <c r="J232" s="6">
        <v>-215</v>
      </c>
    </row>
    <row r="234" spans="1:10" x14ac:dyDescent="0.25">
      <c r="A234" s="5">
        <v>44706</v>
      </c>
      <c r="B234" s="6">
        <v>1000</v>
      </c>
      <c r="J234" s="6">
        <v>785</v>
      </c>
    </row>
    <row r="236" spans="1:10" x14ac:dyDescent="0.25">
      <c r="A236" s="5">
        <v>44783</v>
      </c>
      <c r="C236" s="1" t="s">
        <v>22</v>
      </c>
      <c r="D236" s="5">
        <v>44783</v>
      </c>
      <c r="E236" s="1">
        <v>8.5</v>
      </c>
      <c r="G236" s="6">
        <v>637.5</v>
      </c>
      <c r="H236" s="6">
        <v>127.5</v>
      </c>
      <c r="I236" s="6">
        <v>50</v>
      </c>
      <c r="J236" s="6">
        <v>-30</v>
      </c>
    </row>
    <row r="238" spans="1:10" x14ac:dyDescent="0.25">
      <c r="A238" s="5">
        <v>44784</v>
      </c>
      <c r="C238" s="1" t="s">
        <v>14</v>
      </c>
      <c r="D238" s="5">
        <v>44784</v>
      </c>
      <c r="E238" s="1">
        <v>8.5</v>
      </c>
      <c r="G238" s="6">
        <v>637.5</v>
      </c>
      <c r="H238" s="6">
        <v>127.5</v>
      </c>
      <c r="I238" s="6">
        <v>50</v>
      </c>
    </row>
    <row r="239" spans="1:10" x14ac:dyDescent="0.25">
      <c r="C239" s="1" t="s">
        <v>274</v>
      </c>
      <c r="E239" s="1">
        <v>8.5</v>
      </c>
      <c r="G239" s="6">
        <v>637.5</v>
      </c>
      <c r="H239" s="6">
        <v>127.5</v>
      </c>
      <c r="I239" s="6">
        <v>50</v>
      </c>
      <c r="J239" s="6">
        <v>-1660</v>
      </c>
    </row>
    <row r="241" spans="1:10" x14ac:dyDescent="0.25">
      <c r="B241" s="6">
        <v>2000</v>
      </c>
      <c r="J241" s="6">
        <v>340</v>
      </c>
    </row>
    <row r="243" spans="1:10" x14ac:dyDescent="0.25">
      <c r="A243" s="5" t="s">
        <v>279</v>
      </c>
      <c r="C243" s="1" t="s">
        <v>7</v>
      </c>
      <c r="D243" s="5">
        <v>44816</v>
      </c>
      <c r="E243" s="1">
        <v>8.5</v>
      </c>
      <c r="G243" s="6">
        <v>637.5</v>
      </c>
      <c r="H243" s="6">
        <v>127.5</v>
      </c>
      <c r="I243" s="6">
        <v>50</v>
      </c>
    </row>
    <row r="244" spans="1:10" x14ac:dyDescent="0.25">
      <c r="C244" s="1" t="s">
        <v>37</v>
      </c>
      <c r="D244" s="5">
        <v>44816</v>
      </c>
      <c r="E244" s="1">
        <v>8.5</v>
      </c>
      <c r="G244" s="6">
        <v>637.5</v>
      </c>
      <c r="H244" s="6">
        <v>127.5</v>
      </c>
      <c r="I244" s="6">
        <v>50</v>
      </c>
    </row>
    <row r="245" spans="1:10" x14ac:dyDescent="0.25">
      <c r="C245" s="1" t="s">
        <v>19</v>
      </c>
      <c r="D245" s="5">
        <v>44817</v>
      </c>
      <c r="E245" s="1">
        <v>4</v>
      </c>
      <c r="G245" s="6">
        <v>300</v>
      </c>
      <c r="H245" s="6">
        <v>60</v>
      </c>
      <c r="I245" s="6">
        <v>50</v>
      </c>
    </row>
    <row r="246" spans="1:10" x14ac:dyDescent="0.25">
      <c r="C246" s="1" t="s">
        <v>14</v>
      </c>
      <c r="D246" s="5">
        <v>44817</v>
      </c>
      <c r="E246" s="1">
        <v>8.5</v>
      </c>
      <c r="G246" s="6">
        <v>637.5</v>
      </c>
      <c r="H246" s="6">
        <v>127.5</v>
      </c>
      <c r="I246" s="6">
        <v>50</v>
      </c>
    </row>
    <row r="247" spans="1:10" x14ac:dyDescent="0.25">
      <c r="C247" s="1" t="s">
        <v>30</v>
      </c>
      <c r="D247" s="5">
        <v>44817</v>
      </c>
      <c r="E247" s="1">
        <v>4.5</v>
      </c>
      <c r="G247" s="6">
        <v>337.5</v>
      </c>
      <c r="H247" s="6">
        <v>67.5</v>
      </c>
    </row>
    <row r="248" spans="1:10" x14ac:dyDescent="0.25">
      <c r="C248" s="1" t="s">
        <v>89</v>
      </c>
      <c r="D248" s="5">
        <v>44818</v>
      </c>
      <c r="E248" s="1">
        <v>8.5</v>
      </c>
      <c r="G248" s="6">
        <v>637.5</v>
      </c>
      <c r="H248" s="6">
        <v>127.5</v>
      </c>
      <c r="I248" s="6">
        <v>50</v>
      </c>
    </row>
    <row r="249" spans="1:10" x14ac:dyDescent="0.25">
      <c r="C249" s="1" t="s">
        <v>158</v>
      </c>
      <c r="D249" s="5">
        <v>44818</v>
      </c>
      <c r="E249" s="1">
        <v>8.5</v>
      </c>
      <c r="G249" s="6">
        <v>637.5</v>
      </c>
      <c r="H249" s="6">
        <v>127.5</v>
      </c>
      <c r="I249" s="6">
        <v>50</v>
      </c>
      <c r="J249" s="6">
        <v>-4550</v>
      </c>
    </row>
    <row r="251" spans="1:10" x14ac:dyDescent="0.25">
      <c r="A251" s="5">
        <v>44832</v>
      </c>
      <c r="B251" s="6">
        <v>5000</v>
      </c>
      <c r="J251" s="6">
        <v>450</v>
      </c>
    </row>
    <row r="253" spans="1:10" x14ac:dyDescent="0.25">
      <c r="A253" s="5" t="s">
        <v>288</v>
      </c>
      <c r="C253" s="1" t="s">
        <v>289</v>
      </c>
      <c r="D253" s="5">
        <v>44844</v>
      </c>
      <c r="E253" s="1">
        <v>4</v>
      </c>
      <c r="G253" s="6">
        <v>300</v>
      </c>
      <c r="H253" s="6">
        <v>60</v>
      </c>
      <c r="I253" s="6">
        <v>50</v>
      </c>
    </row>
    <row r="254" spans="1:10" x14ac:dyDescent="0.25">
      <c r="C254" s="1" t="s">
        <v>274</v>
      </c>
      <c r="D254" s="5">
        <v>44846</v>
      </c>
      <c r="E254" s="1">
        <v>8.5</v>
      </c>
      <c r="G254" s="6">
        <v>637.5</v>
      </c>
      <c r="H254" s="6">
        <v>127.5</v>
      </c>
      <c r="I254" s="6">
        <v>50</v>
      </c>
    </row>
    <row r="255" spans="1:10" x14ac:dyDescent="0.25">
      <c r="C255" s="1" t="s">
        <v>290</v>
      </c>
      <c r="D255" s="5">
        <v>44846</v>
      </c>
      <c r="E255" s="1">
        <v>8.5</v>
      </c>
      <c r="G255" s="6">
        <v>637.5</v>
      </c>
      <c r="H255" s="6">
        <v>127.5</v>
      </c>
      <c r="I255" s="6">
        <v>50</v>
      </c>
    </row>
    <row r="256" spans="1:10" x14ac:dyDescent="0.25">
      <c r="C256" s="1" t="s">
        <v>291</v>
      </c>
      <c r="D256" s="5">
        <v>44847</v>
      </c>
      <c r="E256" s="1">
        <v>8.5</v>
      </c>
      <c r="G256" s="6">
        <v>637.5</v>
      </c>
      <c r="H256" s="6">
        <v>127.5</v>
      </c>
      <c r="I256" s="6">
        <v>50</v>
      </c>
    </row>
    <row r="257" spans="1:10" x14ac:dyDescent="0.25">
      <c r="C257" s="1" t="s">
        <v>14</v>
      </c>
      <c r="D257" s="5">
        <v>44847</v>
      </c>
      <c r="E257" s="1">
        <v>8.5</v>
      </c>
      <c r="G257" s="6">
        <v>637.5</v>
      </c>
      <c r="H257" s="6">
        <v>127.5</v>
      </c>
      <c r="I257" s="6">
        <v>50</v>
      </c>
    </row>
    <row r="258" spans="1:10" x14ac:dyDescent="0.25">
      <c r="C258" s="1" t="s">
        <v>30</v>
      </c>
      <c r="D258" s="5">
        <v>44848</v>
      </c>
      <c r="E258" s="1">
        <v>11</v>
      </c>
      <c r="G258" s="6">
        <v>825</v>
      </c>
      <c r="H258" s="6">
        <v>165</v>
      </c>
      <c r="I258" s="6">
        <v>50</v>
      </c>
    </row>
    <row r="259" spans="1:10" x14ac:dyDescent="0.25">
      <c r="C259" s="1" t="s">
        <v>37</v>
      </c>
      <c r="D259" s="5">
        <v>44848</v>
      </c>
      <c r="E259" s="1">
        <v>11</v>
      </c>
      <c r="G259" s="6">
        <v>825</v>
      </c>
      <c r="H259" s="6">
        <v>165</v>
      </c>
      <c r="I259" s="6">
        <v>50</v>
      </c>
      <c r="J259" s="6">
        <v>-5300</v>
      </c>
    </row>
    <row r="261" spans="1:10" x14ac:dyDescent="0.25">
      <c r="A261" s="5">
        <v>44859</v>
      </c>
      <c r="C261" s="1" t="s">
        <v>89</v>
      </c>
      <c r="D261" s="5">
        <v>44859</v>
      </c>
      <c r="E261" s="1">
        <v>8.5</v>
      </c>
      <c r="G261" s="6">
        <v>637.5</v>
      </c>
      <c r="H261" s="6">
        <v>127.5</v>
      </c>
      <c r="I261" s="6">
        <v>50</v>
      </c>
    </row>
    <row r="262" spans="1:10" x14ac:dyDescent="0.25">
      <c r="C262" s="1" t="s">
        <v>213</v>
      </c>
      <c r="D262" s="5">
        <v>44859</v>
      </c>
      <c r="E262" s="1">
        <v>8.5</v>
      </c>
      <c r="G262" s="6">
        <v>637.5</v>
      </c>
      <c r="H262" s="6">
        <v>127.5</v>
      </c>
      <c r="I262" s="6">
        <v>50</v>
      </c>
      <c r="J262" s="6">
        <v>-6930</v>
      </c>
    </row>
    <row r="264" spans="1:10" x14ac:dyDescent="0.25">
      <c r="A264" s="5" t="s">
        <v>293</v>
      </c>
      <c r="C264" s="1" t="s">
        <v>124</v>
      </c>
      <c r="D264" s="5">
        <v>44883</v>
      </c>
      <c r="E264" s="1">
        <v>10</v>
      </c>
      <c r="G264" s="6">
        <v>750</v>
      </c>
      <c r="H264" s="6">
        <v>150</v>
      </c>
      <c r="I264" s="6">
        <v>50</v>
      </c>
    </row>
    <row r="265" spans="1:10" x14ac:dyDescent="0.25">
      <c r="C265" s="1" t="s">
        <v>158</v>
      </c>
      <c r="D265" s="5">
        <v>44882</v>
      </c>
      <c r="E265" s="1">
        <v>10</v>
      </c>
      <c r="G265" s="6">
        <v>750</v>
      </c>
      <c r="H265" s="6">
        <v>150</v>
      </c>
      <c r="I265" s="6">
        <v>50</v>
      </c>
    </row>
    <row r="266" spans="1:10" x14ac:dyDescent="0.25">
      <c r="C266" s="1" t="s">
        <v>191</v>
      </c>
      <c r="D266" s="5">
        <v>44881</v>
      </c>
      <c r="E266" s="1">
        <v>9</v>
      </c>
      <c r="G266" s="6">
        <v>675</v>
      </c>
      <c r="H266" s="6">
        <v>135</v>
      </c>
      <c r="I266" s="6">
        <v>50</v>
      </c>
    </row>
    <row r="267" spans="1:10" x14ac:dyDescent="0.25">
      <c r="C267" s="1" t="s">
        <v>294</v>
      </c>
      <c r="D267" s="5">
        <v>44882</v>
      </c>
      <c r="E267" s="1">
        <v>10</v>
      </c>
      <c r="G267" s="6">
        <v>750</v>
      </c>
      <c r="H267" s="6">
        <v>150</v>
      </c>
      <c r="I267" s="6">
        <v>50</v>
      </c>
    </row>
    <row r="268" spans="1:10" x14ac:dyDescent="0.25">
      <c r="C268" s="1" t="s">
        <v>290</v>
      </c>
      <c r="D268" s="5">
        <v>44881</v>
      </c>
      <c r="E268" s="1">
        <v>9</v>
      </c>
      <c r="G268" s="6">
        <v>675</v>
      </c>
      <c r="H268" s="6">
        <v>135</v>
      </c>
      <c r="I268" s="6">
        <v>50</v>
      </c>
      <c r="J268" s="6">
        <v>-11500</v>
      </c>
    </row>
    <row r="270" spans="1:10" x14ac:dyDescent="0.25">
      <c r="A270" s="5">
        <v>44887</v>
      </c>
      <c r="B270" s="6" t="s">
        <v>296</v>
      </c>
      <c r="C270" s="1" t="s">
        <v>295</v>
      </c>
      <c r="D270" s="5">
        <v>44887</v>
      </c>
      <c r="E270" s="1">
        <v>5</v>
      </c>
      <c r="G270" s="6">
        <v>375</v>
      </c>
      <c r="H270" s="6">
        <v>75</v>
      </c>
      <c r="I270" s="6">
        <v>50</v>
      </c>
    </row>
    <row r="271" spans="1:10" x14ac:dyDescent="0.25">
      <c r="C271" s="1" t="s">
        <v>124</v>
      </c>
      <c r="D271" s="5">
        <v>44887</v>
      </c>
      <c r="E271" s="1">
        <v>5</v>
      </c>
      <c r="G271" s="6">
        <v>375</v>
      </c>
      <c r="H271" s="6">
        <v>75</v>
      </c>
      <c r="I271" s="6">
        <v>50</v>
      </c>
      <c r="J271" s="6">
        <v>-12500</v>
      </c>
    </row>
    <row r="273" spans="1:10" x14ac:dyDescent="0.25">
      <c r="A273" s="5" t="s">
        <v>297</v>
      </c>
      <c r="B273" s="6" t="s">
        <v>298</v>
      </c>
      <c r="C273" s="1" t="s">
        <v>37</v>
      </c>
      <c r="D273" s="5">
        <v>44886</v>
      </c>
      <c r="E273" s="1">
        <v>8.5</v>
      </c>
      <c r="G273" s="6">
        <v>637.5</v>
      </c>
      <c r="H273" s="6">
        <v>127.5</v>
      </c>
      <c r="I273" s="6">
        <v>50</v>
      </c>
    </row>
    <row r="274" spans="1:10" x14ac:dyDescent="0.25">
      <c r="C274" s="1" t="s">
        <v>274</v>
      </c>
      <c r="D274" s="5">
        <v>44886</v>
      </c>
      <c r="E274" s="1">
        <v>8.5</v>
      </c>
      <c r="G274" s="6">
        <v>637.5</v>
      </c>
      <c r="H274" s="6">
        <v>127.5</v>
      </c>
      <c r="I274" s="6">
        <v>50</v>
      </c>
    </row>
    <row r="275" spans="1:10" x14ac:dyDescent="0.25">
      <c r="C275" s="1" t="s">
        <v>290</v>
      </c>
      <c r="D275" s="5">
        <v>44887</v>
      </c>
      <c r="E275" s="1">
        <v>10.5</v>
      </c>
      <c r="G275" s="6">
        <v>787.5</v>
      </c>
      <c r="H275" s="6">
        <v>157.5</v>
      </c>
      <c r="I275" s="6">
        <v>50</v>
      </c>
      <c r="J275" s="6">
        <v>-15125</v>
      </c>
    </row>
    <row r="277" spans="1:10" x14ac:dyDescent="0.25">
      <c r="A277" s="5">
        <v>44893</v>
      </c>
      <c r="C277" s="1" t="s">
        <v>14</v>
      </c>
      <c r="D277" s="5">
        <v>44893</v>
      </c>
      <c r="E277" s="1">
        <v>8.5</v>
      </c>
      <c r="G277" s="6">
        <v>637.5</v>
      </c>
      <c r="H277" s="6">
        <v>127.5</v>
      </c>
      <c r="I277" s="6">
        <v>50</v>
      </c>
      <c r="J277" s="6">
        <v>15940</v>
      </c>
    </row>
    <row r="280" spans="1:10" x14ac:dyDescent="0.25">
      <c r="A280" s="5">
        <v>44900</v>
      </c>
      <c r="B280" s="6">
        <v>25000</v>
      </c>
      <c r="J280" s="6">
        <v>9060</v>
      </c>
    </row>
    <row r="282" spans="1:10" x14ac:dyDescent="0.25">
      <c r="A282" s="5" t="s">
        <v>301</v>
      </c>
      <c r="C282" s="1" t="s">
        <v>19</v>
      </c>
      <c r="D282" s="5">
        <v>45290</v>
      </c>
      <c r="E282" s="1">
        <v>8</v>
      </c>
      <c r="G282" s="6">
        <v>600</v>
      </c>
      <c r="H282" s="6">
        <v>120</v>
      </c>
      <c r="I282" s="6">
        <v>50</v>
      </c>
    </row>
    <row r="283" spans="1:10" x14ac:dyDescent="0.25">
      <c r="C283" s="1" t="s">
        <v>91</v>
      </c>
      <c r="D283" s="5">
        <v>45289</v>
      </c>
      <c r="E283" s="1">
        <v>8</v>
      </c>
      <c r="G283" s="6">
        <v>600</v>
      </c>
      <c r="H283" s="6">
        <v>120</v>
      </c>
      <c r="I283" s="6">
        <v>50</v>
      </c>
    </row>
    <row r="284" spans="1:10" x14ac:dyDescent="0.25">
      <c r="C284" s="1" t="s">
        <v>290</v>
      </c>
      <c r="D284" s="5">
        <v>45289</v>
      </c>
      <c r="E284" s="1">
        <v>8</v>
      </c>
      <c r="G284" s="6">
        <v>600</v>
      </c>
      <c r="H284" s="6">
        <v>120</v>
      </c>
      <c r="I284" s="6">
        <v>50</v>
      </c>
    </row>
    <row r="285" spans="1:10" x14ac:dyDescent="0.25">
      <c r="C285" s="1" t="s">
        <v>93</v>
      </c>
      <c r="D285" s="5">
        <v>45289</v>
      </c>
      <c r="E285" s="1">
        <v>8</v>
      </c>
      <c r="G285" s="6">
        <v>600</v>
      </c>
      <c r="H285" s="6">
        <v>120</v>
      </c>
      <c r="I285" s="6">
        <v>50</v>
      </c>
      <c r="J285" s="6">
        <v>5980</v>
      </c>
    </row>
    <row r="287" spans="1:10" x14ac:dyDescent="0.25">
      <c r="A287" s="5">
        <v>44937</v>
      </c>
      <c r="C287" s="1" t="s">
        <v>14</v>
      </c>
      <c r="D287" s="5">
        <v>44937</v>
      </c>
      <c r="E287" s="1">
        <v>10</v>
      </c>
      <c r="G287" s="6">
        <v>750</v>
      </c>
      <c r="H287" s="6">
        <v>150</v>
      </c>
      <c r="I287" s="6">
        <v>50</v>
      </c>
    </row>
    <row r="288" spans="1:10" x14ac:dyDescent="0.25">
      <c r="C288" s="1" t="s">
        <v>30</v>
      </c>
      <c r="D288" s="5">
        <v>44937</v>
      </c>
      <c r="E288" s="1">
        <v>4</v>
      </c>
      <c r="G288" s="6">
        <v>300</v>
      </c>
      <c r="H288" s="6">
        <v>60</v>
      </c>
      <c r="I288" s="6">
        <v>50</v>
      </c>
    </row>
    <row r="289" spans="1:10" x14ac:dyDescent="0.25">
      <c r="C289" s="1" t="s">
        <v>322</v>
      </c>
      <c r="D289" s="5">
        <v>44937</v>
      </c>
      <c r="E289" s="1">
        <v>10</v>
      </c>
      <c r="G289" s="6">
        <v>750</v>
      </c>
      <c r="H289" s="6">
        <v>150</v>
      </c>
      <c r="I289" s="6">
        <v>50</v>
      </c>
    </row>
    <row r="290" spans="1:10" x14ac:dyDescent="0.25">
      <c r="C290" s="1" t="s">
        <v>323</v>
      </c>
      <c r="D290" s="5">
        <v>44938</v>
      </c>
      <c r="E290" s="1">
        <v>8.5</v>
      </c>
      <c r="G290" s="6">
        <v>637.5</v>
      </c>
      <c r="H290" s="6">
        <v>127.5</v>
      </c>
      <c r="I290" s="6">
        <v>50</v>
      </c>
    </row>
    <row r="291" spans="1:10" x14ac:dyDescent="0.25">
      <c r="C291" s="1" t="s">
        <v>37</v>
      </c>
      <c r="D291" s="5">
        <v>44938</v>
      </c>
      <c r="E291" s="1">
        <v>8.5</v>
      </c>
      <c r="G291" s="6">
        <v>637.5</v>
      </c>
      <c r="H291" s="6">
        <v>127.5</v>
      </c>
      <c r="I291" s="6">
        <v>50</v>
      </c>
      <c r="J291" s="6">
        <v>2040</v>
      </c>
    </row>
    <row r="292" spans="1:10" x14ac:dyDescent="0.25">
      <c r="G292" s="6" t="s">
        <v>56</v>
      </c>
      <c r="H292" s="6" t="s">
        <v>56</v>
      </c>
      <c r="I292" s="6" t="s">
        <v>56</v>
      </c>
    </row>
    <row r="293" spans="1:10" x14ac:dyDescent="0.25">
      <c r="A293" s="5">
        <v>44981</v>
      </c>
      <c r="C293" s="1" t="s">
        <v>14</v>
      </c>
      <c r="D293" s="5">
        <v>44981</v>
      </c>
      <c r="E293" s="1">
        <v>8</v>
      </c>
      <c r="G293" s="6">
        <v>600</v>
      </c>
      <c r="H293" s="6">
        <v>120</v>
      </c>
      <c r="I293" s="6">
        <v>50</v>
      </c>
      <c r="J293" s="6">
        <v>1270</v>
      </c>
    </row>
    <row r="295" spans="1:10" x14ac:dyDescent="0.25">
      <c r="A295" s="5" t="s">
        <v>363</v>
      </c>
      <c r="C295" s="1" t="s">
        <v>364</v>
      </c>
      <c r="D295" s="5">
        <v>44984</v>
      </c>
      <c r="E295" s="1">
        <v>8.5</v>
      </c>
      <c r="G295" s="6">
        <v>637.5</v>
      </c>
      <c r="H295" s="6">
        <v>127.5</v>
      </c>
      <c r="I295" s="6">
        <v>50</v>
      </c>
    </row>
    <row r="296" spans="1:10" x14ac:dyDescent="0.25">
      <c r="C296" s="1" t="s">
        <v>39</v>
      </c>
      <c r="D296" s="5">
        <v>44985</v>
      </c>
      <c r="E296" s="1">
        <v>9</v>
      </c>
      <c r="G296" s="6">
        <v>675</v>
      </c>
      <c r="H296" s="6">
        <v>135</v>
      </c>
      <c r="I296" s="6">
        <v>50</v>
      </c>
    </row>
    <row r="297" spans="1:10" x14ac:dyDescent="0.25">
      <c r="C297" s="1" t="s">
        <v>365</v>
      </c>
      <c r="D297" s="5">
        <v>44987</v>
      </c>
      <c r="E297" s="1">
        <v>10</v>
      </c>
      <c r="G297" s="6">
        <v>750</v>
      </c>
      <c r="H297" s="6">
        <v>150</v>
      </c>
      <c r="I297" s="6">
        <v>50</v>
      </c>
    </row>
    <row r="298" spans="1:10" x14ac:dyDescent="0.25">
      <c r="C298" s="1" t="s">
        <v>366</v>
      </c>
      <c r="D298" s="5">
        <v>44987</v>
      </c>
      <c r="E298" s="1">
        <v>10</v>
      </c>
      <c r="G298" s="6">
        <v>750</v>
      </c>
      <c r="H298" s="6">
        <v>150</v>
      </c>
      <c r="I298" s="6">
        <v>50</v>
      </c>
    </row>
    <row r="299" spans="1:10" x14ac:dyDescent="0.25">
      <c r="C299" s="1" t="s">
        <v>89</v>
      </c>
      <c r="D299" s="5">
        <v>44988</v>
      </c>
      <c r="E299" s="1">
        <v>5</v>
      </c>
      <c r="G299" s="6">
        <v>375</v>
      </c>
      <c r="H299" s="6">
        <v>75</v>
      </c>
      <c r="I299" s="6">
        <v>50</v>
      </c>
      <c r="J299" s="6">
        <v>-2805</v>
      </c>
    </row>
    <row r="300" spans="1:10" x14ac:dyDescent="0.25">
      <c r="G300" s="6" t="s">
        <v>56</v>
      </c>
      <c r="H300" s="6" t="s">
        <v>56</v>
      </c>
      <c r="I300" s="6" t="s">
        <v>56</v>
      </c>
    </row>
    <row r="301" spans="1:10" x14ac:dyDescent="0.25">
      <c r="A301" s="5">
        <v>45009</v>
      </c>
      <c r="B301" s="6">
        <v>2805</v>
      </c>
      <c r="J301" s="6">
        <v>0</v>
      </c>
    </row>
    <row r="303" spans="1:10" x14ac:dyDescent="0.25">
      <c r="A303" s="5">
        <v>45106</v>
      </c>
      <c r="C303" s="1" t="s">
        <v>295</v>
      </c>
      <c r="D303" s="5">
        <v>45136</v>
      </c>
      <c r="E303" s="1">
        <v>9</v>
      </c>
      <c r="G303" s="6">
        <v>675</v>
      </c>
      <c r="H303" s="6">
        <v>135</v>
      </c>
      <c r="I303" s="6">
        <v>50</v>
      </c>
    </row>
    <row r="304" spans="1:10" x14ac:dyDescent="0.25">
      <c r="A304" s="5">
        <v>45107</v>
      </c>
      <c r="C304" s="1" t="s">
        <v>429</v>
      </c>
      <c r="D304" s="5">
        <v>45137</v>
      </c>
      <c r="E304" s="1">
        <v>5</v>
      </c>
      <c r="G304" s="6">
        <v>375</v>
      </c>
      <c r="H304" s="6">
        <v>75</v>
      </c>
      <c r="I304" s="6">
        <v>50</v>
      </c>
    </row>
    <row r="305" spans="1:10" x14ac:dyDescent="0.25">
      <c r="A305" s="5">
        <v>45107</v>
      </c>
      <c r="C305" s="1" t="s">
        <v>89</v>
      </c>
      <c r="D305" s="5">
        <v>45137</v>
      </c>
      <c r="E305" s="1">
        <v>9.5</v>
      </c>
      <c r="G305" s="6">
        <v>712.5</v>
      </c>
      <c r="H305" s="6">
        <v>142.5</v>
      </c>
      <c r="I305" s="6">
        <v>50</v>
      </c>
    </row>
    <row r="306" spans="1:10" x14ac:dyDescent="0.25">
      <c r="C306" s="1" t="s">
        <v>295</v>
      </c>
      <c r="D306" s="5">
        <v>45137</v>
      </c>
      <c r="E306" s="1">
        <v>9.5</v>
      </c>
      <c r="G306" s="6">
        <v>712.5</v>
      </c>
      <c r="H306" s="6">
        <v>142.5</v>
      </c>
      <c r="I306" s="6">
        <v>50</v>
      </c>
      <c r="J306" s="6">
        <v>-3170</v>
      </c>
    </row>
    <row r="308" spans="1:10" x14ac:dyDescent="0.25">
      <c r="A308" s="5">
        <v>45119</v>
      </c>
      <c r="B308" s="6">
        <v>3170</v>
      </c>
      <c r="J308" s="6">
        <v>0</v>
      </c>
    </row>
    <row r="309" spans="1:10" x14ac:dyDescent="0.25">
      <c r="G309" s="6" t="s">
        <v>56</v>
      </c>
      <c r="H309" s="6" t="s">
        <v>56</v>
      </c>
      <c r="I309" s="6" t="s">
        <v>56</v>
      </c>
    </row>
    <row r="310" spans="1:10" x14ac:dyDescent="0.25">
      <c r="A310" s="44">
        <v>45113</v>
      </c>
      <c r="B310" s="45"/>
      <c r="C310" s="46" t="s">
        <v>93</v>
      </c>
      <c r="D310" s="44">
        <v>45113</v>
      </c>
      <c r="E310" s="46">
        <v>11</v>
      </c>
      <c r="F310" s="44"/>
      <c r="G310" s="45">
        <v>825</v>
      </c>
      <c r="H310" s="45">
        <v>165</v>
      </c>
      <c r="I310" s="45">
        <v>50</v>
      </c>
      <c r="J310" s="45" t="s">
        <v>56</v>
      </c>
    </row>
    <row r="311" spans="1:10" x14ac:dyDescent="0.25">
      <c r="A311" s="44">
        <v>45126</v>
      </c>
      <c r="B311" s="45"/>
      <c r="C311" s="46" t="s">
        <v>378</v>
      </c>
      <c r="D311" s="44">
        <v>45116</v>
      </c>
      <c r="E311" s="46">
        <v>8</v>
      </c>
      <c r="F311" s="44"/>
      <c r="G311" s="45">
        <v>600</v>
      </c>
      <c r="H311" s="45">
        <v>120</v>
      </c>
      <c r="I311" s="45">
        <v>50</v>
      </c>
      <c r="J311" s="45" t="s">
        <v>56</v>
      </c>
    </row>
    <row r="312" spans="1:10" x14ac:dyDescent="0.25">
      <c r="A312" s="44"/>
      <c r="B312" s="45"/>
      <c r="C312" s="46"/>
      <c r="D312" s="44"/>
      <c r="E312" s="46"/>
      <c r="F312" s="44"/>
      <c r="G312" s="45" t="s">
        <v>56</v>
      </c>
      <c r="H312" s="45" t="s">
        <v>56</v>
      </c>
      <c r="I312" s="45" t="s">
        <v>56</v>
      </c>
      <c r="J312" s="45"/>
    </row>
    <row r="313" spans="1:10" x14ac:dyDescent="0.25">
      <c r="A313" s="44">
        <v>45133</v>
      </c>
      <c r="B313" s="45"/>
      <c r="C313" s="46" t="s">
        <v>213</v>
      </c>
      <c r="D313" s="44">
        <v>45133</v>
      </c>
      <c r="E313" s="46">
        <v>8</v>
      </c>
      <c r="F313" s="44"/>
      <c r="G313" s="45">
        <v>600</v>
      </c>
      <c r="H313" s="45">
        <v>120</v>
      </c>
      <c r="I313" s="45">
        <v>50</v>
      </c>
      <c r="J313" s="45"/>
    </row>
    <row r="314" spans="1:10" x14ac:dyDescent="0.25">
      <c r="A314" s="44"/>
      <c r="B314" s="45"/>
      <c r="C314" s="46" t="s">
        <v>93</v>
      </c>
      <c r="D314" s="44">
        <v>45134</v>
      </c>
      <c r="E314" s="46">
        <v>10</v>
      </c>
      <c r="F314" s="44"/>
      <c r="G314" s="45">
        <v>750</v>
      </c>
      <c r="H314" s="45">
        <v>150</v>
      </c>
      <c r="I314" s="45">
        <v>50</v>
      </c>
      <c r="J314" s="45"/>
    </row>
    <row r="315" spans="1:10" x14ac:dyDescent="0.25">
      <c r="A315" s="44"/>
      <c r="B315" s="45"/>
      <c r="C315" s="46" t="s">
        <v>7</v>
      </c>
      <c r="D315" s="44">
        <v>45135</v>
      </c>
      <c r="E315" s="46">
        <v>8.5</v>
      </c>
      <c r="F315" s="44"/>
      <c r="G315" s="45">
        <v>637.5</v>
      </c>
      <c r="H315" s="45">
        <v>127.5</v>
      </c>
      <c r="I315" s="45">
        <v>50</v>
      </c>
      <c r="J315" s="45" t="s">
        <v>56</v>
      </c>
    </row>
    <row r="316" spans="1:10" x14ac:dyDescent="0.25">
      <c r="A316" s="44"/>
      <c r="B316" s="45"/>
      <c r="C316" s="46"/>
      <c r="D316" s="44"/>
      <c r="E316" s="46"/>
      <c r="F316" s="44"/>
      <c r="G316" s="45" t="s">
        <v>56</v>
      </c>
      <c r="H316" s="45" t="s">
        <v>56</v>
      </c>
      <c r="I316" s="45" t="s">
        <v>56</v>
      </c>
      <c r="J316" s="45"/>
    </row>
    <row r="317" spans="1:10" x14ac:dyDescent="0.25">
      <c r="A317" s="44" t="s">
        <v>438</v>
      </c>
      <c r="B317" s="45"/>
      <c r="C317" s="46" t="s">
        <v>379</v>
      </c>
      <c r="D317" s="44">
        <v>45152</v>
      </c>
      <c r="E317" s="46">
        <v>10</v>
      </c>
      <c r="F317" s="44"/>
      <c r="G317" s="45">
        <v>750</v>
      </c>
      <c r="H317" s="45">
        <v>150</v>
      </c>
      <c r="I317" s="45">
        <v>50</v>
      </c>
      <c r="J317" s="45"/>
    </row>
    <row r="318" spans="1:10" x14ac:dyDescent="0.25">
      <c r="A318" s="44"/>
      <c r="B318" s="45"/>
      <c r="C318" s="46" t="s">
        <v>14</v>
      </c>
      <c r="D318" s="44">
        <v>45153</v>
      </c>
      <c r="E318" s="46">
        <v>9</v>
      </c>
      <c r="F318" s="44"/>
      <c r="G318" s="45">
        <v>675</v>
      </c>
      <c r="H318" s="45">
        <v>135</v>
      </c>
      <c r="I318" s="45">
        <v>50</v>
      </c>
      <c r="J318" s="45"/>
    </row>
    <row r="319" spans="1:10" x14ac:dyDescent="0.25">
      <c r="A319" s="44"/>
      <c r="B319" s="45"/>
      <c r="C319" s="46" t="s">
        <v>89</v>
      </c>
      <c r="D319" s="44">
        <v>45154</v>
      </c>
      <c r="E319" s="46">
        <v>10</v>
      </c>
      <c r="F319" s="44"/>
      <c r="G319" s="45">
        <v>750</v>
      </c>
      <c r="H319" s="45">
        <v>150</v>
      </c>
      <c r="I319" s="45">
        <v>50</v>
      </c>
      <c r="J319" s="45"/>
    </row>
    <row r="320" spans="1:10" x14ac:dyDescent="0.25">
      <c r="A320" s="44"/>
      <c r="B320" s="45"/>
      <c r="C320" s="46" t="s">
        <v>290</v>
      </c>
      <c r="D320" s="44">
        <v>45155</v>
      </c>
      <c r="E320" s="46">
        <v>9</v>
      </c>
      <c r="F320" s="44"/>
      <c r="G320" s="45">
        <v>675</v>
      </c>
      <c r="H320" s="45">
        <v>135</v>
      </c>
      <c r="I320" s="45">
        <v>50</v>
      </c>
      <c r="J320" s="45"/>
    </row>
    <row r="321" spans="1:10" x14ac:dyDescent="0.25">
      <c r="A321" s="44"/>
      <c r="B321" s="45"/>
      <c r="C321" s="46" t="s">
        <v>322</v>
      </c>
      <c r="D321" s="44">
        <v>45156</v>
      </c>
      <c r="E321" s="46">
        <v>8</v>
      </c>
      <c r="F321" s="44"/>
      <c r="G321" s="45">
        <v>600</v>
      </c>
      <c r="H321" s="45">
        <v>120</v>
      </c>
      <c r="I321" s="45">
        <v>50</v>
      </c>
      <c r="J321" s="45">
        <v>-8735</v>
      </c>
    </row>
    <row r="322" spans="1:10" x14ac:dyDescent="0.25">
      <c r="A322" s="44"/>
      <c r="B322" s="45"/>
      <c r="C322" s="46"/>
      <c r="D322" s="44"/>
      <c r="E322" s="46"/>
      <c r="F322" s="44"/>
      <c r="G322" s="45"/>
      <c r="H322" s="45"/>
      <c r="I322" s="45"/>
      <c r="J322" s="45"/>
    </row>
    <row r="323" spans="1:10" x14ac:dyDescent="0.25">
      <c r="A323" s="5">
        <v>45168</v>
      </c>
      <c r="B323" s="6">
        <v>20000</v>
      </c>
      <c r="J323" s="6">
        <v>11265</v>
      </c>
    </row>
    <row r="325" spans="1:10" x14ac:dyDescent="0.25">
      <c r="C325" s="1" t="s">
        <v>378</v>
      </c>
      <c r="D325" s="5">
        <v>45159</v>
      </c>
      <c r="E325" s="1">
        <v>8.5</v>
      </c>
      <c r="G325" s="6">
        <v>637.5</v>
      </c>
      <c r="H325" s="6">
        <v>127.5</v>
      </c>
      <c r="I325" s="6">
        <v>50</v>
      </c>
    </row>
    <row r="326" spans="1:10" x14ac:dyDescent="0.25">
      <c r="A326" s="5" t="s">
        <v>440</v>
      </c>
      <c r="C326" s="1" t="s">
        <v>112</v>
      </c>
      <c r="D326" s="5">
        <v>45160</v>
      </c>
      <c r="E326" s="1">
        <v>10</v>
      </c>
      <c r="G326" s="6">
        <v>750</v>
      </c>
      <c r="H326" s="6">
        <v>150</v>
      </c>
      <c r="I326" s="6">
        <v>50</v>
      </c>
    </row>
    <row r="327" spans="1:10" x14ac:dyDescent="0.25">
      <c r="C327" s="1" t="s">
        <v>290</v>
      </c>
      <c r="D327" s="5">
        <v>45161</v>
      </c>
      <c r="E327" s="1">
        <v>8.5</v>
      </c>
      <c r="G327" s="6">
        <v>637.5</v>
      </c>
      <c r="H327" s="6">
        <v>127.5</v>
      </c>
      <c r="I327" s="6">
        <v>50</v>
      </c>
    </row>
    <row r="328" spans="1:10" x14ac:dyDescent="0.25">
      <c r="C328" s="1" t="s">
        <v>441</v>
      </c>
      <c r="D328" s="5">
        <v>45162</v>
      </c>
      <c r="E328" s="1">
        <v>8.5</v>
      </c>
      <c r="G328" s="6">
        <v>637.5</v>
      </c>
      <c r="H328" s="6">
        <v>127.5</v>
      </c>
      <c r="I328" s="6">
        <v>50</v>
      </c>
    </row>
    <row r="329" spans="1:10" x14ac:dyDescent="0.25">
      <c r="C329" s="1" t="s">
        <v>322</v>
      </c>
      <c r="D329" s="5">
        <v>45163</v>
      </c>
      <c r="E329" s="1">
        <v>8.5</v>
      </c>
      <c r="G329" s="6">
        <v>637.5</v>
      </c>
      <c r="H329" s="6">
        <v>127.5</v>
      </c>
      <c r="I329" s="6">
        <v>50</v>
      </c>
      <c r="J329" s="6">
        <v>7055</v>
      </c>
    </row>
    <row r="331" spans="1:10" x14ac:dyDescent="0.25">
      <c r="A331" s="5" t="s">
        <v>445</v>
      </c>
      <c r="C331" s="1" t="s">
        <v>112</v>
      </c>
      <c r="D331" s="5">
        <v>45166</v>
      </c>
      <c r="E331" s="1">
        <v>8</v>
      </c>
      <c r="G331" s="6">
        <v>600</v>
      </c>
      <c r="H331" s="6">
        <v>120</v>
      </c>
      <c r="I331" s="6">
        <v>50</v>
      </c>
    </row>
    <row r="332" spans="1:10" x14ac:dyDescent="0.25">
      <c r="C332" s="1" t="s">
        <v>274</v>
      </c>
      <c r="D332" s="5">
        <v>45167</v>
      </c>
      <c r="E332" s="1">
        <v>8</v>
      </c>
      <c r="G332" s="6">
        <v>600</v>
      </c>
      <c r="H332" s="6">
        <v>120</v>
      </c>
      <c r="I332" s="6">
        <v>50</v>
      </c>
    </row>
    <row r="333" spans="1:10" x14ac:dyDescent="0.25">
      <c r="C333" s="1" t="s">
        <v>124</v>
      </c>
      <c r="D333" s="5">
        <v>45168</v>
      </c>
      <c r="E333" s="1">
        <v>8</v>
      </c>
      <c r="G333" s="6">
        <v>600</v>
      </c>
      <c r="H333" s="6">
        <v>120</v>
      </c>
      <c r="I333" s="6">
        <v>50</v>
      </c>
    </row>
    <row r="334" spans="1:10" x14ac:dyDescent="0.25">
      <c r="C334" s="1" t="s">
        <v>294</v>
      </c>
      <c r="D334" s="5">
        <v>45169</v>
      </c>
      <c r="E334" s="1">
        <v>8.5</v>
      </c>
      <c r="G334" s="6">
        <v>637.5</v>
      </c>
      <c r="H334" s="6">
        <v>127.5</v>
      </c>
      <c r="I334" s="6">
        <v>50</v>
      </c>
    </row>
    <row r="335" spans="1:10" x14ac:dyDescent="0.25">
      <c r="C335" s="1" t="s">
        <v>93</v>
      </c>
      <c r="D335" s="5">
        <v>45170</v>
      </c>
      <c r="E335" s="1">
        <v>8</v>
      </c>
      <c r="G335" s="6">
        <v>600</v>
      </c>
      <c r="H335" s="6">
        <v>120</v>
      </c>
      <c r="I335" s="6">
        <v>50</v>
      </c>
      <c r="J335" s="6">
        <v>3160</v>
      </c>
    </row>
    <row r="337" spans="1:10" x14ac:dyDescent="0.25">
      <c r="C337" s="1" t="s">
        <v>158</v>
      </c>
      <c r="D337" s="5">
        <v>45174</v>
      </c>
      <c r="E337" s="1">
        <v>8.5</v>
      </c>
      <c r="G337" s="6">
        <v>637.5</v>
      </c>
      <c r="H337" s="6">
        <v>127.5</v>
      </c>
      <c r="I337" s="6">
        <v>50</v>
      </c>
    </row>
    <row r="338" spans="1:10" x14ac:dyDescent="0.25">
      <c r="C338" s="1" t="s">
        <v>112</v>
      </c>
      <c r="D338" s="5">
        <v>45175</v>
      </c>
      <c r="E338" s="1">
        <v>8.5</v>
      </c>
      <c r="G338" s="6">
        <v>637.5</v>
      </c>
      <c r="H338" s="6">
        <v>127.5</v>
      </c>
      <c r="I338" s="6">
        <v>50</v>
      </c>
    </row>
    <row r="339" spans="1:10" x14ac:dyDescent="0.25">
      <c r="C339" s="1" t="s">
        <v>7</v>
      </c>
      <c r="D339" s="5">
        <v>45176</v>
      </c>
      <c r="E339" s="1">
        <v>9</v>
      </c>
      <c r="G339" s="6">
        <v>675</v>
      </c>
      <c r="H339" s="6">
        <v>135</v>
      </c>
      <c r="I339" s="6">
        <v>50</v>
      </c>
    </row>
    <row r="340" spans="1:10" x14ac:dyDescent="0.25">
      <c r="C340" s="1" t="s">
        <v>322</v>
      </c>
      <c r="D340" s="5">
        <v>45177</v>
      </c>
      <c r="E340" s="1">
        <v>8.5</v>
      </c>
      <c r="G340" s="6">
        <v>637.5</v>
      </c>
      <c r="H340" s="6">
        <v>127.5</v>
      </c>
      <c r="I340" s="6">
        <v>50</v>
      </c>
      <c r="J340" s="6">
        <v>-145</v>
      </c>
    </row>
    <row r="342" spans="1:10" x14ac:dyDescent="0.25">
      <c r="A342" s="5">
        <v>45196</v>
      </c>
      <c r="B342" s="6">
        <v>10000</v>
      </c>
      <c r="J342" s="6">
        <v>9855</v>
      </c>
    </row>
    <row r="344" spans="1:10" x14ac:dyDescent="0.25">
      <c r="A344" s="5" t="s">
        <v>449</v>
      </c>
      <c r="C344" s="1" t="s">
        <v>294</v>
      </c>
      <c r="D344" s="5">
        <v>45180</v>
      </c>
      <c r="E344" s="1">
        <v>9</v>
      </c>
      <c r="G344" s="6">
        <v>675</v>
      </c>
      <c r="H344" s="6">
        <v>135</v>
      </c>
      <c r="I344" s="6">
        <v>50</v>
      </c>
    </row>
    <row r="345" spans="1:10" x14ac:dyDescent="0.25">
      <c r="C345" s="1" t="s">
        <v>37</v>
      </c>
      <c r="D345" s="5">
        <v>45181</v>
      </c>
      <c r="E345" s="1">
        <v>9</v>
      </c>
      <c r="G345" s="6">
        <v>675</v>
      </c>
      <c r="H345" s="6">
        <v>135</v>
      </c>
      <c r="I345" s="6">
        <v>50</v>
      </c>
    </row>
    <row r="346" spans="1:10" x14ac:dyDescent="0.25">
      <c r="C346" s="1" t="s">
        <v>213</v>
      </c>
      <c r="D346" s="5">
        <v>45182</v>
      </c>
      <c r="E346" s="1">
        <v>8.5</v>
      </c>
      <c r="G346" s="6">
        <v>637.5</v>
      </c>
      <c r="H346" s="6">
        <v>127.5</v>
      </c>
      <c r="I346" s="6">
        <v>50</v>
      </c>
    </row>
    <row r="347" spans="1:10" x14ac:dyDescent="0.25">
      <c r="C347" s="1" t="s">
        <v>124</v>
      </c>
      <c r="D347" s="5">
        <v>45183</v>
      </c>
      <c r="E347" s="1">
        <v>8.5</v>
      </c>
      <c r="G347" s="6">
        <v>637.5</v>
      </c>
      <c r="H347" s="6">
        <v>127.5</v>
      </c>
      <c r="I347" s="6">
        <v>50</v>
      </c>
    </row>
    <row r="348" spans="1:10" x14ac:dyDescent="0.25">
      <c r="C348" s="1" t="s">
        <v>30</v>
      </c>
      <c r="D348" s="5">
        <v>45184</v>
      </c>
      <c r="E348" s="1">
        <v>9</v>
      </c>
      <c r="G348" s="6">
        <v>675</v>
      </c>
      <c r="H348" s="6">
        <v>135</v>
      </c>
      <c r="I348" s="6">
        <v>50</v>
      </c>
      <c r="J348" s="6">
        <v>5645</v>
      </c>
    </row>
    <row r="350" spans="1:10" x14ac:dyDescent="0.25">
      <c r="A350" s="5" t="s">
        <v>450</v>
      </c>
      <c r="C350" s="1" t="s">
        <v>294</v>
      </c>
      <c r="D350" s="5">
        <v>45187</v>
      </c>
      <c r="E350" s="1">
        <v>9</v>
      </c>
      <c r="G350" s="6">
        <v>675</v>
      </c>
      <c r="H350" s="6">
        <v>135</v>
      </c>
      <c r="I350" s="6">
        <v>50</v>
      </c>
    </row>
    <row r="351" spans="1:10" x14ac:dyDescent="0.25">
      <c r="C351" s="1" t="s">
        <v>91</v>
      </c>
      <c r="D351" s="5">
        <v>45188</v>
      </c>
      <c r="E351" s="1">
        <v>8</v>
      </c>
      <c r="G351" s="6">
        <v>600</v>
      </c>
      <c r="H351" s="6">
        <v>120</v>
      </c>
      <c r="I351" s="6">
        <v>50</v>
      </c>
    </row>
    <row r="352" spans="1:10" x14ac:dyDescent="0.25">
      <c r="C352" s="1" t="s">
        <v>19</v>
      </c>
      <c r="D352" s="5">
        <v>45555</v>
      </c>
      <c r="E352" s="1">
        <v>9</v>
      </c>
      <c r="G352" s="6">
        <v>675</v>
      </c>
      <c r="H352" s="6">
        <v>135</v>
      </c>
      <c r="I352" s="6">
        <v>50</v>
      </c>
    </row>
    <row r="353" spans="1:10" x14ac:dyDescent="0.25">
      <c r="C353" s="1" t="s">
        <v>30</v>
      </c>
      <c r="D353" s="5">
        <v>45556</v>
      </c>
      <c r="E353" s="1">
        <v>8</v>
      </c>
      <c r="G353" s="6">
        <v>600</v>
      </c>
      <c r="H353" s="6">
        <v>120</v>
      </c>
      <c r="I353" s="6">
        <v>50</v>
      </c>
    </row>
    <row r="354" spans="1:10" x14ac:dyDescent="0.25">
      <c r="C354" s="1" t="s">
        <v>213</v>
      </c>
      <c r="D354" s="5">
        <v>45557</v>
      </c>
      <c r="E354" s="1">
        <v>5</v>
      </c>
      <c r="G354" s="6">
        <v>375</v>
      </c>
      <c r="H354" s="6">
        <v>75</v>
      </c>
      <c r="I354" s="6">
        <v>50</v>
      </c>
      <c r="J354" s="6">
        <v>1885</v>
      </c>
    </row>
    <row r="356" spans="1:10" x14ac:dyDescent="0.25">
      <c r="A356" s="5" t="s">
        <v>456</v>
      </c>
      <c r="C356" s="1" t="s">
        <v>322</v>
      </c>
      <c r="D356" s="5">
        <v>45195</v>
      </c>
      <c r="E356" s="1">
        <v>9</v>
      </c>
      <c r="G356" s="6">
        <v>675</v>
      </c>
      <c r="H356" s="6">
        <v>135</v>
      </c>
      <c r="I356" s="6">
        <v>50</v>
      </c>
    </row>
    <row r="357" spans="1:10" x14ac:dyDescent="0.25">
      <c r="C357" s="1" t="s">
        <v>290</v>
      </c>
      <c r="D357" s="5">
        <v>45196</v>
      </c>
      <c r="E357" s="1">
        <v>8</v>
      </c>
      <c r="G357" s="6">
        <v>600</v>
      </c>
      <c r="H357" s="6">
        <v>120</v>
      </c>
      <c r="I357" s="6">
        <v>50</v>
      </c>
    </row>
    <row r="358" spans="1:10" x14ac:dyDescent="0.25">
      <c r="C358" s="1" t="s">
        <v>158</v>
      </c>
      <c r="D358" s="5">
        <v>45197</v>
      </c>
      <c r="E358" s="1">
        <v>8</v>
      </c>
      <c r="G358" s="6">
        <v>600</v>
      </c>
      <c r="H358" s="6">
        <v>120</v>
      </c>
      <c r="I358" s="6">
        <v>50</v>
      </c>
      <c r="J358" s="6">
        <v>-515</v>
      </c>
    </row>
    <row r="360" spans="1:10" x14ac:dyDescent="0.25">
      <c r="A360" s="5" t="s">
        <v>457</v>
      </c>
      <c r="C360" s="1" t="s">
        <v>458</v>
      </c>
      <c r="D360" s="5">
        <v>45201</v>
      </c>
      <c r="E360" s="1">
        <v>9</v>
      </c>
      <c r="G360" s="6">
        <v>675</v>
      </c>
      <c r="H360" s="6">
        <v>135</v>
      </c>
      <c r="I360" s="6">
        <v>50</v>
      </c>
    </row>
    <row r="361" spans="1:10" x14ac:dyDescent="0.25">
      <c r="C361" s="1" t="s">
        <v>290</v>
      </c>
      <c r="D361" s="5">
        <v>45202</v>
      </c>
      <c r="E361" s="1">
        <v>8</v>
      </c>
      <c r="G361" s="6">
        <v>600</v>
      </c>
      <c r="H361" s="6">
        <v>120</v>
      </c>
      <c r="I361" s="6">
        <v>50</v>
      </c>
    </row>
    <row r="362" spans="1:10" x14ac:dyDescent="0.25">
      <c r="C362" s="1" t="s">
        <v>89</v>
      </c>
      <c r="D362" s="5">
        <v>45203</v>
      </c>
      <c r="E362" s="1">
        <v>8</v>
      </c>
      <c r="G362" s="6">
        <v>600</v>
      </c>
      <c r="H362" s="6">
        <v>120</v>
      </c>
      <c r="I362" s="6">
        <v>50</v>
      </c>
      <c r="J362" s="6">
        <v>-2915</v>
      </c>
    </row>
    <row r="364" spans="1:10" x14ac:dyDescent="0.25">
      <c r="A364" s="5">
        <v>45218</v>
      </c>
      <c r="C364" s="1" t="s">
        <v>290</v>
      </c>
      <c r="D364" s="5">
        <v>45218</v>
      </c>
      <c r="E364" s="1">
        <v>8</v>
      </c>
      <c r="G364" s="6">
        <v>600</v>
      </c>
      <c r="H364" s="6">
        <v>120</v>
      </c>
      <c r="I364" s="6">
        <v>50</v>
      </c>
      <c r="J364" s="6">
        <v>-3685</v>
      </c>
    </row>
    <row r="366" spans="1:10" x14ac:dyDescent="0.25">
      <c r="A366" s="5">
        <v>45233</v>
      </c>
      <c r="C366" s="1" t="s">
        <v>39</v>
      </c>
      <c r="D366" s="5">
        <v>45233</v>
      </c>
      <c r="E366" s="1">
        <v>8.5</v>
      </c>
      <c r="G366" s="6">
        <v>637.5</v>
      </c>
      <c r="H366" s="6">
        <v>127.5</v>
      </c>
      <c r="I366" s="6">
        <v>50</v>
      </c>
      <c r="J366" s="6">
        <v>-4500</v>
      </c>
    </row>
    <row r="368" spans="1:10" x14ac:dyDescent="0.25">
      <c r="A368" s="5">
        <v>45238</v>
      </c>
      <c r="C368" s="1" t="s">
        <v>93</v>
      </c>
      <c r="D368" s="5">
        <v>45238</v>
      </c>
      <c r="E368" s="1">
        <v>6</v>
      </c>
      <c r="G368" s="6">
        <v>450</v>
      </c>
      <c r="H368" s="6">
        <v>90</v>
      </c>
      <c r="I368" s="6">
        <v>50</v>
      </c>
    </row>
    <row r="369" spans="1:11" x14ac:dyDescent="0.25">
      <c r="A369" s="5">
        <v>45246</v>
      </c>
      <c r="C369" s="1" t="s">
        <v>37</v>
      </c>
      <c r="D369" s="5">
        <v>45246</v>
      </c>
      <c r="E369" s="1">
        <v>9</v>
      </c>
      <c r="G369" s="6">
        <v>675</v>
      </c>
      <c r="H369" s="6">
        <v>135</v>
      </c>
      <c r="I369" s="6">
        <v>50</v>
      </c>
      <c r="J369" s="6">
        <v>-5950</v>
      </c>
    </row>
    <row r="371" spans="1:11" x14ac:dyDescent="0.25">
      <c r="A371" s="5">
        <v>45274</v>
      </c>
      <c r="C371" s="1" t="s">
        <v>19</v>
      </c>
      <c r="D371" s="5">
        <v>45274</v>
      </c>
      <c r="E371" s="1">
        <v>10.25</v>
      </c>
      <c r="G371" s="6">
        <v>768.75</v>
      </c>
      <c r="H371" s="6">
        <v>153.75</v>
      </c>
      <c r="I371" s="6">
        <v>50</v>
      </c>
      <c r="J371" s="6">
        <v>-6922.5</v>
      </c>
    </row>
    <row r="373" spans="1:11" x14ac:dyDescent="0.25">
      <c r="A373" s="5">
        <v>45296</v>
      </c>
      <c r="B373" s="6">
        <v>6922.5</v>
      </c>
      <c r="J373" s="6">
        <v>0</v>
      </c>
    </row>
    <row r="375" spans="1:11" x14ac:dyDescent="0.25">
      <c r="A375" s="5">
        <v>45322</v>
      </c>
      <c r="C375" s="1" t="s">
        <v>37</v>
      </c>
      <c r="D375" s="5">
        <v>45322</v>
      </c>
      <c r="E375" s="1">
        <v>5</v>
      </c>
      <c r="G375" s="6">
        <v>375</v>
      </c>
      <c r="H375" s="6">
        <v>75</v>
      </c>
      <c r="I375" s="6">
        <v>50</v>
      </c>
      <c r="J375" s="6">
        <v>-500</v>
      </c>
    </row>
    <row r="377" spans="1:11" x14ac:dyDescent="0.25">
      <c r="A377" s="5">
        <v>45352</v>
      </c>
      <c r="C377" s="1" t="s">
        <v>294</v>
      </c>
      <c r="D377" s="5">
        <v>45352</v>
      </c>
      <c r="E377" s="1">
        <v>6</v>
      </c>
      <c r="G377" s="6">
        <v>450</v>
      </c>
      <c r="H377" s="6">
        <v>90</v>
      </c>
      <c r="I377" s="6">
        <v>50</v>
      </c>
      <c r="J377" s="6">
        <v>-1090</v>
      </c>
    </row>
    <row r="379" spans="1:11" x14ac:dyDescent="0.25">
      <c r="A379" s="5">
        <v>45457</v>
      </c>
      <c r="B379" s="6">
        <v>20000</v>
      </c>
      <c r="J379" s="6">
        <v>18910</v>
      </c>
    </row>
    <row r="381" spans="1:11" x14ac:dyDescent="0.25">
      <c r="A381" s="5">
        <v>45455</v>
      </c>
      <c r="C381" s="1" t="s">
        <v>37</v>
      </c>
      <c r="D381" s="5">
        <v>45455</v>
      </c>
      <c r="E381" s="1">
        <v>8</v>
      </c>
      <c r="G381" s="6">
        <v>600</v>
      </c>
      <c r="H381" s="6">
        <v>120</v>
      </c>
      <c r="I381" s="6">
        <v>50</v>
      </c>
      <c r="K381" s="6" t="s">
        <v>491</v>
      </c>
    </row>
    <row r="382" spans="1:11" x14ac:dyDescent="0.25">
      <c r="C382" s="1" t="s">
        <v>22</v>
      </c>
      <c r="D382" s="5">
        <v>45455</v>
      </c>
      <c r="E382" s="1">
        <v>8</v>
      </c>
      <c r="G382" s="6">
        <v>600</v>
      </c>
      <c r="H382" s="6">
        <v>120</v>
      </c>
      <c r="I382" s="6">
        <v>50</v>
      </c>
    </row>
    <row r="383" spans="1:11" x14ac:dyDescent="0.25">
      <c r="C383" s="1" t="s">
        <v>124</v>
      </c>
      <c r="D383" s="5">
        <v>45456</v>
      </c>
      <c r="E383" s="1">
        <v>8.5</v>
      </c>
      <c r="G383" s="6">
        <v>637.5</v>
      </c>
      <c r="H383" s="6">
        <v>127.5</v>
      </c>
      <c r="I383" s="6">
        <v>50</v>
      </c>
    </row>
    <row r="384" spans="1:11" x14ac:dyDescent="0.25">
      <c r="C384" s="1" t="s">
        <v>378</v>
      </c>
      <c r="D384" s="5">
        <v>45456</v>
      </c>
      <c r="E384" s="1">
        <v>8.5</v>
      </c>
      <c r="G384" s="6">
        <v>637.5</v>
      </c>
      <c r="H384" s="6">
        <v>127.5</v>
      </c>
      <c r="I384" s="6">
        <v>50</v>
      </c>
    </row>
    <row r="385" spans="1:11" x14ac:dyDescent="0.25">
      <c r="C385" s="1" t="s">
        <v>19</v>
      </c>
      <c r="D385" s="5">
        <v>45457</v>
      </c>
      <c r="E385" s="1">
        <v>8.5</v>
      </c>
      <c r="G385" s="6">
        <v>637.5</v>
      </c>
      <c r="H385" s="6">
        <v>127.5</v>
      </c>
      <c r="I385" s="6">
        <v>50</v>
      </c>
    </row>
    <row r="386" spans="1:11" x14ac:dyDescent="0.25">
      <c r="C386" s="1" t="s">
        <v>379</v>
      </c>
      <c r="D386" s="5">
        <v>45457</v>
      </c>
      <c r="E386" s="1">
        <v>8.5</v>
      </c>
      <c r="G386" s="6">
        <v>637.5</v>
      </c>
      <c r="H386" s="6">
        <v>127.5</v>
      </c>
      <c r="I386" s="6">
        <v>50</v>
      </c>
      <c r="J386" s="6">
        <v>14110</v>
      </c>
    </row>
    <row r="387" spans="1:11" x14ac:dyDescent="0.25">
      <c r="G387" s="6" t="s">
        <v>56</v>
      </c>
      <c r="H387" s="6" t="s">
        <v>56</v>
      </c>
      <c r="I387" s="6" t="s">
        <v>56</v>
      </c>
    </row>
    <row r="388" spans="1:11" x14ac:dyDescent="0.25">
      <c r="A388" s="5">
        <v>45460</v>
      </c>
      <c r="C388" s="1" t="s">
        <v>30</v>
      </c>
      <c r="D388" s="5">
        <v>45460</v>
      </c>
      <c r="E388" s="1">
        <v>8</v>
      </c>
      <c r="G388" s="6">
        <v>600</v>
      </c>
      <c r="H388" s="6">
        <v>120</v>
      </c>
      <c r="I388" s="6">
        <v>50</v>
      </c>
      <c r="K388" s="6" t="s">
        <v>491</v>
      </c>
    </row>
    <row r="389" spans="1:11" x14ac:dyDescent="0.25">
      <c r="C389" s="1" t="s">
        <v>458</v>
      </c>
      <c r="D389" s="5">
        <v>45460</v>
      </c>
      <c r="E389" s="1">
        <v>8</v>
      </c>
      <c r="G389" s="6">
        <v>600</v>
      </c>
      <c r="H389" s="6">
        <v>120</v>
      </c>
      <c r="I389" s="6">
        <v>50</v>
      </c>
    </row>
    <row r="390" spans="1:11" x14ac:dyDescent="0.25">
      <c r="C390" s="1" t="s">
        <v>7</v>
      </c>
      <c r="D390" s="5">
        <v>45461</v>
      </c>
      <c r="E390" s="1">
        <v>8.5</v>
      </c>
      <c r="G390" s="6">
        <v>637.5</v>
      </c>
      <c r="H390" s="6">
        <v>127.5</v>
      </c>
      <c r="I390" s="6">
        <v>50</v>
      </c>
    </row>
    <row r="391" spans="1:11" x14ac:dyDescent="0.25">
      <c r="C391" s="1" t="s">
        <v>487</v>
      </c>
      <c r="D391" s="5">
        <v>45461</v>
      </c>
      <c r="E391" s="1">
        <v>8.5</v>
      </c>
      <c r="G391" s="6">
        <v>637.5</v>
      </c>
      <c r="H391" s="6">
        <v>127.5</v>
      </c>
      <c r="I391" s="6">
        <v>50</v>
      </c>
    </row>
    <row r="392" spans="1:11" x14ac:dyDescent="0.25">
      <c r="C392" s="1" t="s">
        <v>475</v>
      </c>
      <c r="D392" s="5">
        <v>45462</v>
      </c>
      <c r="E392" s="1">
        <v>8.5</v>
      </c>
      <c r="G392" s="6">
        <v>637.5</v>
      </c>
      <c r="H392" s="6">
        <v>127.5</v>
      </c>
      <c r="I392" s="6">
        <v>50</v>
      </c>
    </row>
    <row r="393" spans="1:11" x14ac:dyDescent="0.25">
      <c r="C393" s="1" t="s">
        <v>487</v>
      </c>
      <c r="D393" s="5">
        <v>45462</v>
      </c>
      <c r="E393" s="1">
        <v>8.5</v>
      </c>
      <c r="G393" s="6">
        <v>637.5</v>
      </c>
      <c r="H393" s="6">
        <v>127.5</v>
      </c>
      <c r="I393" s="6">
        <v>50</v>
      </c>
    </row>
    <row r="394" spans="1:11" x14ac:dyDescent="0.25">
      <c r="C394" s="1" t="s">
        <v>7</v>
      </c>
      <c r="D394" s="5">
        <v>45463</v>
      </c>
      <c r="E394" s="1">
        <v>7.5</v>
      </c>
      <c r="G394" s="6">
        <v>562.5</v>
      </c>
      <c r="H394" s="6">
        <v>112.5</v>
      </c>
      <c r="I394" s="6">
        <v>50</v>
      </c>
    </row>
    <row r="395" spans="1:11" x14ac:dyDescent="0.25">
      <c r="C395" s="1" t="s">
        <v>475</v>
      </c>
      <c r="D395" s="5">
        <v>45463</v>
      </c>
      <c r="E395" s="1">
        <v>7.5</v>
      </c>
      <c r="G395" s="6">
        <v>562.5</v>
      </c>
      <c r="H395" s="6">
        <v>112.5</v>
      </c>
      <c r="I395" s="6">
        <v>50</v>
      </c>
    </row>
    <row r="396" spans="1:11" x14ac:dyDescent="0.25">
      <c r="C396" s="1" t="s">
        <v>322</v>
      </c>
      <c r="D396" s="5">
        <v>45464</v>
      </c>
      <c r="E396" s="1">
        <v>8</v>
      </c>
      <c r="G396" s="6">
        <v>600</v>
      </c>
      <c r="H396" s="6">
        <v>120</v>
      </c>
      <c r="I396" s="6">
        <v>50</v>
      </c>
    </row>
    <row r="397" spans="1:11" x14ac:dyDescent="0.25">
      <c r="C397" s="1" t="s">
        <v>379</v>
      </c>
      <c r="D397" s="5">
        <v>45464</v>
      </c>
      <c r="E397" s="1">
        <v>8</v>
      </c>
      <c r="G397" s="6">
        <v>600</v>
      </c>
      <c r="H397" s="6">
        <v>120</v>
      </c>
      <c r="I397" s="6">
        <v>50</v>
      </c>
      <c r="J397" s="6">
        <v>6320</v>
      </c>
    </row>
    <row r="398" spans="1:11" x14ac:dyDescent="0.25">
      <c r="G398" s="6" t="s">
        <v>56</v>
      </c>
      <c r="H398" s="6" t="s">
        <v>56</v>
      </c>
      <c r="I398" s="6" t="s">
        <v>56</v>
      </c>
    </row>
    <row r="399" spans="1:11" x14ac:dyDescent="0.25">
      <c r="G399" s="6" t="s">
        <v>56</v>
      </c>
      <c r="H399" s="6" t="s">
        <v>56</v>
      </c>
      <c r="I399" s="6" t="s">
        <v>56</v>
      </c>
    </row>
    <row r="400" spans="1:11" x14ac:dyDescent="0.25">
      <c r="A400" s="5" t="s">
        <v>495</v>
      </c>
      <c r="C400" s="1" t="s">
        <v>458</v>
      </c>
      <c r="D400" s="5">
        <v>45467</v>
      </c>
      <c r="E400" s="1">
        <v>8</v>
      </c>
      <c r="G400" s="6">
        <v>600</v>
      </c>
      <c r="H400" s="6">
        <v>120</v>
      </c>
      <c r="I400" s="6">
        <v>50</v>
      </c>
      <c r="K400" s="6" t="s">
        <v>496</v>
      </c>
    </row>
    <row r="401" spans="1:10" x14ac:dyDescent="0.25">
      <c r="C401" s="1" t="s">
        <v>486</v>
      </c>
      <c r="D401" s="5">
        <v>45467</v>
      </c>
      <c r="E401" s="1">
        <v>8</v>
      </c>
      <c r="G401" s="6">
        <v>600</v>
      </c>
      <c r="H401" s="6">
        <v>120</v>
      </c>
      <c r="I401" s="6">
        <v>50</v>
      </c>
    </row>
    <row r="402" spans="1:10" x14ac:dyDescent="0.25">
      <c r="C402" s="1" t="s">
        <v>89</v>
      </c>
      <c r="D402" s="5">
        <v>45468</v>
      </c>
      <c r="E402" s="1">
        <v>8</v>
      </c>
      <c r="G402" s="6">
        <v>600</v>
      </c>
      <c r="H402" s="6">
        <v>120</v>
      </c>
      <c r="I402" s="6">
        <v>50</v>
      </c>
    </row>
    <row r="403" spans="1:10" x14ac:dyDescent="0.25">
      <c r="C403" s="1" t="s">
        <v>486</v>
      </c>
      <c r="D403" s="5">
        <v>45468</v>
      </c>
      <c r="E403" s="1">
        <v>8</v>
      </c>
      <c r="G403" s="6">
        <v>600</v>
      </c>
      <c r="H403" s="6">
        <v>120</v>
      </c>
      <c r="I403" s="6">
        <v>50</v>
      </c>
    </row>
    <row r="404" spans="1:10" x14ac:dyDescent="0.25">
      <c r="C404" s="1" t="s">
        <v>378</v>
      </c>
      <c r="D404" s="5">
        <v>45469</v>
      </c>
      <c r="E404" s="1">
        <v>7.5</v>
      </c>
      <c r="G404" s="6">
        <v>562.5</v>
      </c>
      <c r="H404" s="6">
        <v>112.5</v>
      </c>
      <c r="I404" s="6">
        <v>50</v>
      </c>
    </row>
    <row r="405" spans="1:10" x14ac:dyDescent="0.25">
      <c r="C405" s="1" t="s">
        <v>487</v>
      </c>
      <c r="D405" s="5">
        <v>45469</v>
      </c>
      <c r="E405" s="1">
        <v>7.5</v>
      </c>
      <c r="G405" s="6">
        <v>562.5</v>
      </c>
      <c r="H405" s="6">
        <v>112.5</v>
      </c>
      <c r="I405" s="6">
        <v>50</v>
      </c>
      <c r="J405" s="6" t="s">
        <v>56</v>
      </c>
    </row>
    <row r="406" spans="1:10" x14ac:dyDescent="0.25">
      <c r="C406" s="1" t="s">
        <v>30</v>
      </c>
      <c r="D406" s="5">
        <v>45470</v>
      </c>
      <c r="E406" s="1">
        <v>8</v>
      </c>
      <c r="G406" s="6">
        <v>600</v>
      </c>
      <c r="H406" s="6">
        <v>120</v>
      </c>
      <c r="I406" s="6">
        <v>50</v>
      </c>
    </row>
    <row r="407" spans="1:10" x14ac:dyDescent="0.25">
      <c r="C407" s="1" t="s">
        <v>274</v>
      </c>
      <c r="D407" s="5">
        <v>45470</v>
      </c>
      <c r="E407" s="1">
        <v>8</v>
      </c>
      <c r="G407" s="6">
        <v>600</v>
      </c>
      <c r="H407" s="6">
        <v>120</v>
      </c>
      <c r="I407" s="6">
        <v>50</v>
      </c>
    </row>
    <row r="408" spans="1:10" x14ac:dyDescent="0.25">
      <c r="C408" s="1" t="s">
        <v>274</v>
      </c>
      <c r="D408" s="5">
        <v>45471</v>
      </c>
      <c r="E408" s="1">
        <v>8</v>
      </c>
      <c r="G408" s="6">
        <v>600</v>
      </c>
      <c r="H408" s="6">
        <v>120</v>
      </c>
      <c r="I408" s="6">
        <v>50</v>
      </c>
    </row>
    <row r="409" spans="1:10" x14ac:dyDescent="0.25">
      <c r="C409" s="1" t="s">
        <v>378</v>
      </c>
      <c r="D409" s="5">
        <v>45471</v>
      </c>
      <c r="E409" s="1">
        <v>8</v>
      </c>
      <c r="G409" s="6">
        <v>600</v>
      </c>
      <c r="H409" s="6">
        <v>120</v>
      </c>
      <c r="I409" s="6">
        <v>50</v>
      </c>
    </row>
    <row r="410" spans="1:10" x14ac:dyDescent="0.25">
      <c r="C410" s="1" t="s">
        <v>19</v>
      </c>
      <c r="D410" s="5">
        <v>45474</v>
      </c>
      <c r="E410" s="1">
        <v>9</v>
      </c>
      <c r="G410" s="6">
        <v>675</v>
      </c>
      <c r="H410" s="6">
        <v>135</v>
      </c>
      <c r="I410" s="6">
        <v>50</v>
      </c>
    </row>
    <row r="411" spans="1:10" x14ac:dyDescent="0.25">
      <c r="C411" s="1" t="s">
        <v>14</v>
      </c>
      <c r="D411" s="5">
        <v>45474</v>
      </c>
      <c r="E411" s="1">
        <v>9</v>
      </c>
      <c r="G411" s="6">
        <v>675</v>
      </c>
      <c r="H411" s="6">
        <v>135</v>
      </c>
      <c r="I411" s="6">
        <v>50</v>
      </c>
    </row>
    <row r="412" spans="1:10" x14ac:dyDescent="0.25">
      <c r="C412" s="1" t="s">
        <v>89</v>
      </c>
      <c r="D412" s="5">
        <v>45475</v>
      </c>
      <c r="E412" s="1">
        <v>9.5</v>
      </c>
      <c r="G412" s="6">
        <v>712.5</v>
      </c>
      <c r="H412" s="6">
        <v>142.5</v>
      </c>
      <c r="I412" s="6">
        <v>50</v>
      </c>
    </row>
    <row r="413" spans="1:10" x14ac:dyDescent="0.25">
      <c r="C413" s="1" t="s">
        <v>8</v>
      </c>
      <c r="D413" s="5">
        <v>45475</v>
      </c>
      <c r="E413" s="1">
        <v>9.5</v>
      </c>
      <c r="G413" s="6">
        <v>712.5</v>
      </c>
      <c r="H413" s="6">
        <v>142.5</v>
      </c>
      <c r="I413" s="6">
        <v>50</v>
      </c>
      <c r="J413" s="6">
        <v>-3280</v>
      </c>
    </row>
    <row r="414" spans="1:10" x14ac:dyDescent="0.25">
      <c r="G414" s="6" t="s">
        <v>56</v>
      </c>
      <c r="H414" s="6" t="s">
        <v>56</v>
      </c>
      <c r="I414" s="6" t="s">
        <v>56</v>
      </c>
    </row>
    <row r="415" spans="1:10" x14ac:dyDescent="0.25">
      <c r="A415" s="5">
        <v>45492</v>
      </c>
      <c r="B415" s="6">
        <v>5000</v>
      </c>
      <c r="J415" s="6">
        <v>-1360</v>
      </c>
    </row>
    <row r="417" spans="1:11" x14ac:dyDescent="0.25">
      <c r="A417" s="5">
        <v>45495</v>
      </c>
      <c r="C417" s="1" t="s">
        <v>37</v>
      </c>
      <c r="D417" s="5">
        <v>45488</v>
      </c>
      <c r="E417" s="1">
        <v>8.5</v>
      </c>
      <c r="G417" s="6">
        <v>637.5</v>
      </c>
      <c r="H417" s="6">
        <v>127.5</v>
      </c>
      <c r="I417" s="6">
        <v>50</v>
      </c>
      <c r="J417" s="6" t="s">
        <v>56</v>
      </c>
    </row>
    <row r="419" spans="1:11" x14ac:dyDescent="0.25">
      <c r="A419" s="5" t="s">
        <v>499</v>
      </c>
      <c r="C419" s="1" t="s">
        <v>19</v>
      </c>
      <c r="D419" s="5">
        <v>45495</v>
      </c>
      <c r="E419" s="1">
        <v>9.5</v>
      </c>
      <c r="G419" s="6">
        <v>712.5</v>
      </c>
      <c r="H419" s="6">
        <v>142.5</v>
      </c>
      <c r="I419" s="6">
        <v>50</v>
      </c>
      <c r="K419" s="6" t="s">
        <v>498</v>
      </c>
    </row>
    <row r="420" spans="1:11" x14ac:dyDescent="0.25">
      <c r="C420" s="1" t="s">
        <v>7</v>
      </c>
      <c r="D420" s="5">
        <v>45495</v>
      </c>
      <c r="E420" s="1">
        <v>9.5</v>
      </c>
      <c r="G420" s="6">
        <v>712.5</v>
      </c>
      <c r="H420" s="6">
        <v>142.5</v>
      </c>
      <c r="I420" s="6">
        <v>50</v>
      </c>
    </row>
    <row r="421" spans="1:11" x14ac:dyDescent="0.25">
      <c r="C421" s="1" t="s">
        <v>124</v>
      </c>
      <c r="D421" s="5">
        <v>45496</v>
      </c>
      <c r="E421" s="1">
        <v>8.5</v>
      </c>
      <c r="G421" s="6">
        <v>637.5</v>
      </c>
      <c r="H421" s="6">
        <v>127.5</v>
      </c>
      <c r="I421" s="6">
        <v>50</v>
      </c>
    </row>
    <row r="422" spans="1:11" x14ac:dyDescent="0.25">
      <c r="C422" s="1" t="s">
        <v>274</v>
      </c>
      <c r="D422" s="5">
        <v>45496</v>
      </c>
      <c r="E422" s="1">
        <v>8.5</v>
      </c>
      <c r="G422" s="6">
        <v>637.5</v>
      </c>
      <c r="H422" s="6">
        <v>127.5</v>
      </c>
      <c r="I422" s="6">
        <v>50</v>
      </c>
    </row>
    <row r="423" spans="1:11" x14ac:dyDescent="0.25">
      <c r="C423" s="1" t="s">
        <v>14</v>
      </c>
      <c r="D423" s="5">
        <v>45497</v>
      </c>
      <c r="E423" s="1">
        <v>8</v>
      </c>
      <c r="G423" s="6">
        <v>600</v>
      </c>
      <c r="H423" s="6">
        <v>120</v>
      </c>
      <c r="I423" s="6">
        <v>50</v>
      </c>
    </row>
    <row r="424" spans="1:11" x14ac:dyDescent="0.25">
      <c r="C424" s="1" t="s">
        <v>486</v>
      </c>
      <c r="D424" s="5">
        <v>45497</v>
      </c>
      <c r="E424" s="1">
        <v>8</v>
      </c>
      <c r="G424" s="6">
        <v>600</v>
      </c>
      <c r="H424" s="6">
        <v>120</v>
      </c>
      <c r="I424" s="6">
        <v>50</v>
      </c>
    </row>
    <row r="426" spans="1:11" x14ac:dyDescent="0.25">
      <c r="A426" s="5" t="s">
        <v>500</v>
      </c>
      <c r="C426" s="1" t="s">
        <v>124</v>
      </c>
      <c r="D426" s="5">
        <v>45502</v>
      </c>
      <c r="E426" s="1">
        <v>8.5</v>
      </c>
      <c r="G426" s="6">
        <v>637.5</v>
      </c>
      <c r="H426" s="6">
        <v>127.5</v>
      </c>
      <c r="I426" s="6">
        <v>50</v>
      </c>
      <c r="K426" s="6" t="s">
        <v>309</v>
      </c>
    </row>
    <row r="427" spans="1:11" x14ac:dyDescent="0.25">
      <c r="C427" s="1" t="s">
        <v>322</v>
      </c>
      <c r="D427" s="5">
        <v>45502</v>
      </c>
      <c r="E427" s="1">
        <v>8.5</v>
      </c>
      <c r="G427" s="6">
        <v>637.5</v>
      </c>
      <c r="H427" s="6">
        <v>127.5</v>
      </c>
      <c r="I427" s="6">
        <v>50</v>
      </c>
    </row>
    <row r="428" spans="1:11" x14ac:dyDescent="0.25">
      <c r="C428" s="1" t="s">
        <v>39</v>
      </c>
      <c r="D428" s="5">
        <v>45503</v>
      </c>
      <c r="E428" s="1">
        <v>8.5</v>
      </c>
      <c r="G428" s="6">
        <v>637.5</v>
      </c>
      <c r="H428" s="6">
        <v>127.5</v>
      </c>
      <c r="I428" s="6">
        <v>50</v>
      </c>
    </row>
    <row r="429" spans="1:11" x14ac:dyDescent="0.25">
      <c r="C429" s="1" t="s">
        <v>322</v>
      </c>
      <c r="D429" s="5">
        <v>45503</v>
      </c>
      <c r="E429" s="1">
        <v>8.5</v>
      </c>
      <c r="G429" s="6">
        <v>637.5</v>
      </c>
      <c r="H429" s="6">
        <v>127.5</v>
      </c>
      <c r="I429" s="6">
        <v>50</v>
      </c>
    </row>
    <row r="430" spans="1:11" x14ac:dyDescent="0.25">
      <c r="C430" s="1" t="s">
        <v>37</v>
      </c>
      <c r="D430" s="5">
        <v>45504</v>
      </c>
      <c r="E430" s="1">
        <v>8.5</v>
      </c>
      <c r="G430" s="6">
        <v>637.5</v>
      </c>
      <c r="H430" s="6">
        <v>127.5</v>
      </c>
      <c r="I430" s="6">
        <v>50</v>
      </c>
    </row>
    <row r="431" spans="1:11" x14ac:dyDescent="0.25">
      <c r="C431" s="1" t="s">
        <v>290</v>
      </c>
      <c r="D431" s="5">
        <v>45505</v>
      </c>
      <c r="E431" s="1">
        <v>8</v>
      </c>
      <c r="G431" s="6">
        <v>600</v>
      </c>
      <c r="H431" s="6">
        <v>120</v>
      </c>
      <c r="I431" s="6">
        <v>50</v>
      </c>
    </row>
    <row r="432" spans="1:11" x14ac:dyDescent="0.25">
      <c r="C432" s="1" t="s">
        <v>486</v>
      </c>
      <c r="D432" s="5">
        <v>45505</v>
      </c>
      <c r="E432" s="1">
        <v>8</v>
      </c>
      <c r="G432" s="6">
        <v>600</v>
      </c>
      <c r="H432" s="6">
        <v>120</v>
      </c>
      <c r="I432" s="6">
        <v>50</v>
      </c>
      <c r="J432" s="6">
        <v>-11230</v>
      </c>
    </row>
    <row r="433" spans="1:11" x14ac:dyDescent="0.25">
      <c r="G433" s="43" t="s">
        <v>56</v>
      </c>
      <c r="H433" s="43" t="s">
        <v>56</v>
      </c>
      <c r="I433" s="43" t="s">
        <v>56</v>
      </c>
      <c r="J433" s="6" t="s">
        <v>56</v>
      </c>
    </row>
    <row r="434" spans="1:11" x14ac:dyDescent="0.25">
      <c r="A434" s="5">
        <v>45523</v>
      </c>
      <c r="B434" s="6">
        <v>12000</v>
      </c>
      <c r="G434" s="43"/>
      <c r="H434" s="43"/>
      <c r="I434" s="43"/>
      <c r="J434" s="6">
        <v>770</v>
      </c>
    </row>
    <row r="435" spans="1:11" x14ac:dyDescent="0.25">
      <c r="G435" s="43"/>
      <c r="H435" s="43"/>
      <c r="I435" s="43"/>
    </row>
    <row r="436" spans="1:11" x14ac:dyDescent="0.25">
      <c r="A436" s="5">
        <v>45531</v>
      </c>
      <c r="C436" s="1" t="s">
        <v>39</v>
      </c>
      <c r="D436" s="5">
        <v>45509</v>
      </c>
      <c r="E436" s="1">
        <v>9</v>
      </c>
      <c r="G436" s="43">
        <v>675</v>
      </c>
      <c r="H436" s="43">
        <v>135</v>
      </c>
      <c r="I436" s="43">
        <v>50</v>
      </c>
      <c r="J436" s="6">
        <v>-90</v>
      </c>
      <c r="K436" s="6" t="s">
        <v>501</v>
      </c>
    </row>
    <row r="437" spans="1:11" x14ac:dyDescent="0.25">
      <c r="C437" s="1" t="s">
        <v>124</v>
      </c>
      <c r="D437" s="5">
        <v>45511</v>
      </c>
      <c r="E437" s="1">
        <v>4</v>
      </c>
      <c r="G437" s="43">
        <v>300</v>
      </c>
      <c r="H437" s="43">
        <v>60</v>
      </c>
      <c r="I437" s="43">
        <v>50</v>
      </c>
    </row>
    <row r="438" spans="1:11" x14ac:dyDescent="0.25">
      <c r="C438" s="1" t="s">
        <v>487</v>
      </c>
      <c r="D438" s="5">
        <v>45511</v>
      </c>
      <c r="E438" s="1">
        <v>4</v>
      </c>
      <c r="G438" s="43">
        <v>300</v>
      </c>
      <c r="H438" s="43">
        <v>60</v>
      </c>
      <c r="I438" s="43">
        <v>50</v>
      </c>
    </row>
    <row r="439" spans="1:11" x14ac:dyDescent="0.25">
      <c r="C439" s="1" t="s">
        <v>30</v>
      </c>
      <c r="D439" s="5">
        <v>45512</v>
      </c>
      <c r="E439" s="1">
        <v>8.5</v>
      </c>
      <c r="G439" s="43">
        <v>637.5</v>
      </c>
      <c r="H439" s="43">
        <v>127.5</v>
      </c>
      <c r="I439" s="43">
        <v>50</v>
      </c>
    </row>
    <row r="440" spans="1:11" x14ac:dyDescent="0.25">
      <c r="C440" s="1" t="s">
        <v>294</v>
      </c>
      <c r="D440" s="5">
        <v>45512</v>
      </c>
      <c r="E440" s="1">
        <v>8.5</v>
      </c>
      <c r="G440" s="43">
        <v>637.5</v>
      </c>
      <c r="H440" s="43">
        <v>127.5</v>
      </c>
      <c r="I440" s="43">
        <v>50</v>
      </c>
      <c r="J440" s="6">
        <v>-2440</v>
      </c>
    </row>
    <row r="441" spans="1:11" x14ac:dyDescent="0.25">
      <c r="C441" s="1" t="s">
        <v>191</v>
      </c>
      <c r="D441" s="5">
        <v>45516</v>
      </c>
      <c r="E441" s="1">
        <v>8</v>
      </c>
      <c r="G441" s="43">
        <v>600</v>
      </c>
      <c r="H441" s="43">
        <v>120</v>
      </c>
      <c r="I441" s="43">
        <v>50</v>
      </c>
    </row>
    <row r="442" spans="1:11" x14ac:dyDescent="0.25">
      <c r="C442" s="1" t="s">
        <v>213</v>
      </c>
      <c r="D442" s="5">
        <v>45516</v>
      </c>
      <c r="E442" s="1">
        <v>8</v>
      </c>
      <c r="G442" s="43">
        <v>600</v>
      </c>
      <c r="H442" s="43">
        <v>120</v>
      </c>
      <c r="I442" s="43">
        <v>50</v>
      </c>
      <c r="J442" s="6">
        <v>-3980</v>
      </c>
    </row>
    <row r="443" spans="1:11" x14ac:dyDescent="0.25">
      <c r="G443" s="43"/>
      <c r="H443" s="43"/>
      <c r="I443" s="43"/>
    </row>
    <row r="444" spans="1:11" x14ac:dyDescent="0.25">
      <c r="A444" s="5">
        <v>45534</v>
      </c>
      <c r="B444" s="6">
        <v>5000</v>
      </c>
      <c r="G444" s="43"/>
      <c r="H444" s="43"/>
      <c r="I444" s="43"/>
    </row>
    <row r="445" spans="1:11" x14ac:dyDescent="0.25">
      <c r="B445" s="6">
        <v>5000</v>
      </c>
      <c r="G445" s="43"/>
      <c r="H445" s="43"/>
      <c r="I445" s="43"/>
      <c r="J445" s="6">
        <v>6020</v>
      </c>
    </row>
    <row r="446" spans="1:11" x14ac:dyDescent="0.25">
      <c r="G446" s="43"/>
      <c r="H446" s="43"/>
      <c r="I446" s="43"/>
    </row>
    <row r="447" spans="1:11" x14ac:dyDescent="0.25">
      <c r="G447" s="43"/>
      <c r="H447" s="43"/>
      <c r="I447" s="43"/>
    </row>
    <row r="448" spans="1:11" x14ac:dyDescent="0.25">
      <c r="A448" s="5">
        <v>45544</v>
      </c>
      <c r="C448" s="1" t="s">
        <v>378</v>
      </c>
      <c r="D448" s="5">
        <v>45532</v>
      </c>
      <c r="E448" s="1">
        <v>9</v>
      </c>
      <c r="G448" s="43">
        <v>675</v>
      </c>
      <c r="H448" s="43">
        <v>135</v>
      </c>
      <c r="I448" s="43">
        <v>50</v>
      </c>
      <c r="K448" s="6" t="s">
        <v>502</v>
      </c>
    </row>
    <row r="449" spans="1:11" x14ac:dyDescent="0.25">
      <c r="C449" s="1" t="s">
        <v>487</v>
      </c>
      <c r="D449" s="5">
        <v>45533</v>
      </c>
      <c r="E449" s="1">
        <v>8</v>
      </c>
      <c r="G449" s="43">
        <v>600</v>
      </c>
      <c r="H449" s="43">
        <v>120</v>
      </c>
      <c r="I449" s="43">
        <v>50</v>
      </c>
      <c r="J449" s="6">
        <v>4390</v>
      </c>
      <c r="K449" s="6" t="s">
        <v>503</v>
      </c>
    </row>
    <row r="450" spans="1:11" x14ac:dyDescent="0.25">
      <c r="G450" s="43"/>
      <c r="H450" s="43"/>
      <c r="I450" s="43"/>
    </row>
    <row r="451" spans="1:11" x14ac:dyDescent="0.25">
      <c r="A451" s="5">
        <v>45553</v>
      </c>
      <c r="C451" s="1" t="s">
        <v>89</v>
      </c>
      <c r="D451" s="5">
        <v>45553</v>
      </c>
      <c r="E451" s="1">
        <v>4</v>
      </c>
      <c r="G451" s="43">
        <v>300</v>
      </c>
      <c r="H451" s="43">
        <v>60</v>
      </c>
      <c r="I451" s="43">
        <v>50</v>
      </c>
      <c r="J451" s="6">
        <v>3980</v>
      </c>
      <c r="K451" s="6" t="s">
        <v>507</v>
      </c>
    </row>
    <row r="452" spans="1:11" x14ac:dyDescent="0.25">
      <c r="G452" s="43"/>
      <c r="H452" s="43"/>
      <c r="I452" s="43"/>
    </row>
    <row r="453" spans="1:11" x14ac:dyDescent="0.25">
      <c r="A453" s="5">
        <v>45583</v>
      </c>
      <c r="C453" s="1" t="s">
        <v>7</v>
      </c>
      <c r="D453" s="5">
        <v>45583</v>
      </c>
      <c r="E453" s="1">
        <v>8</v>
      </c>
      <c r="G453" s="43">
        <v>600</v>
      </c>
      <c r="H453" s="43">
        <v>120</v>
      </c>
      <c r="I453" s="43">
        <v>50</v>
      </c>
      <c r="J453" s="6">
        <f>+J451-G453-H453-I453</f>
        <v>3210</v>
      </c>
    </row>
    <row r="454" spans="1:11" x14ac:dyDescent="0.25">
      <c r="C454" s="1" t="s">
        <v>37</v>
      </c>
      <c r="D454" s="5">
        <v>45583</v>
      </c>
      <c r="E454" s="1">
        <v>8</v>
      </c>
      <c r="G454" s="43">
        <v>600</v>
      </c>
      <c r="H454" s="43">
        <v>120</v>
      </c>
      <c r="I454" s="43">
        <v>50</v>
      </c>
      <c r="J454" s="6">
        <f>+J453-G454-H454-I454</f>
        <v>2440</v>
      </c>
    </row>
    <row r="455" spans="1:11" x14ac:dyDescent="0.25">
      <c r="G455" s="43"/>
      <c r="H455" s="43"/>
      <c r="I455" s="43"/>
    </row>
    <row r="456" spans="1:11" x14ac:dyDescent="0.25">
      <c r="A456" s="5">
        <v>45593</v>
      </c>
      <c r="C456" s="1" t="s">
        <v>91</v>
      </c>
      <c r="D456" s="5">
        <v>45593</v>
      </c>
      <c r="E456" s="1">
        <v>8</v>
      </c>
      <c r="G456" s="43">
        <v>600</v>
      </c>
      <c r="H456" s="43">
        <v>120</v>
      </c>
      <c r="I456" s="43">
        <v>50</v>
      </c>
      <c r="J456" s="6">
        <f>+J454-G456-H456-I456</f>
        <v>1670</v>
      </c>
    </row>
    <row r="457" spans="1:11" x14ac:dyDescent="0.25">
      <c r="C457" s="1" t="s">
        <v>378</v>
      </c>
      <c r="D457" s="5">
        <v>45593</v>
      </c>
      <c r="E457" s="1">
        <v>8</v>
      </c>
      <c r="G457" s="43">
        <v>600</v>
      </c>
      <c r="H457" s="43">
        <v>120</v>
      </c>
      <c r="I457" s="43">
        <v>50</v>
      </c>
      <c r="J457" s="6">
        <f>+J456-G457-H457-I457</f>
        <v>900</v>
      </c>
    </row>
    <row r="459" spans="1:11" x14ac:dyDescent="0.25">
      <c r="A459" s="5" t="s">
        <v>516</v>
      </c>
      <c r="C459" s="1" t="s">
        <v>19</v>
      </c>
      <c r="D459" s="5">
        <v>45607</v>
      </c>
      <c r="E459" s="1">
        <v>9</v>
      </c>
      <c r="G459" s="6">
        <v>675</v>
      </c>
      <c r="H459" s="6">
        <v>135</v>
      </c>
      <c r="I459" s="6">
        <v>50</v>
      </c>
      <c r="J459" s="6">
        <f>+J457-G459-H459-I459</f>
        <v>40</v>
      </c>
    </row>
    <row r="460" spans="1:11" x14ac:dyDescent="0.25">
      <c r="C460" s="1" t="s">
        <v>22</v>
      </c>
      <c r="D460" s="5">
        <v>45608</v>
      </c>
      <c r="E460" s="1">
        <v>11</v>
      </c>
      <c r="G460" s="6">
        <v>825</v>
      </c>
      <c r="H460" s="6">
        <v>165</v>
      </c>
      <c r="I460" s="6">
        <v>50</v>
      </c>
      <c r="J460" s="6">
        <f>+J459-G460-H460-I460</f>
        <v>-1000</v>
      </c>
    </row>
    <row r="462" spans="1:11" x14ac:dyDescent="0.25">
      <c r="A462" s="5">
        <v>45618</v>
      </c>
      <c r="B462" s="6">
        <v>5000</v>
      </c>
      <c r="J462" s="6">
        <f>+J460+B462</f>
        <v>4000</v>
      </c>
    </row>
    <row r="464" spans="1:11" x14ac:dyDescent="0.25">
      <c r="A464" s="5">
        <v>45623</v>
      </c>
      <c r="C464" s="1" t="s">
        <v>274</v>
      </c>
      <c r="D464" s="5">
        <v>45653</v>
      </c>
      <c r="E464" s="1">
        <v>4</v>
      </c>
      <c r="G464" s="6">
        <v>300</v>
      </c>
      <c r="H464" s="6">
        <v>60</v>
      </c>
      <c r="I464" s="6">
        <v>50</v>
      </c>
      <c r="J464" s="6">
        <f>+J462-G464-H464-I464</f>
        <v>3590</v>
      </c>
    </row>
    <row r="466" spans="1:11" x14ac:dyDescent="0.25">
      <c r="A466" s="5">
        <v>45636</v>
      </c>
      <c r="C466" s="1" t="s">
        <v>320</v>
      </c>
      <c r="D466" s="5">
        <v>45636</v>
      </c>
      <c r="E466" s="1">
        <v>5</v>
      </c>
      <c r="G466" s="6">
        <v>375</v>
      </c>
      <c r="H466" s="6">
        <v>75</v>
      </c>
      <c r="I466" s="6">
        <v>50</v>
      </c>
      <c r="J466" s="6">
        <f>+J464-G466-H466-I466</f>
        <v>3090</v>
      </c>
    </row>
    <row r="468" spans="1:11" x14ac:dyDescent="0.25">
      <c r="A468" s="5">
        <v>45638</v>
      </c>
      <c r="C468" s="1" t="s">
        <v>19</v>
      </c>
      <c r="D468" s="5">
        <v>45638</v>
      </c>
      <c r="E468" s="1">
        <v>8</v>
      </c>
      <c r="G468" s="6">
        <v>600</v>
      </c>
      <c r="H468" s="6">
        <v>120</v>
      </c>
      <c r="I468" s="6">
        <v>50</v>
      </c>
      <c r="J468" s="6">
        <f>+J466-H468-G468-I468</f>
        <v>2320</v>
      </c>
    </row>
    <row r="469" spans="1:11" x14ac:dyDescent="0.25">
      <c r="A469" s="5">
        <v>45639</v>
      </c>
      <c r="C469" s="1" t="s">
        <v>7</v>
      </c>
      <c r="D469" s="5">
        <v>45639</v>
      </c>
      <c r="E469" s="1">
        <v>8.5</v>
      </c>
      <c r="G469" s="6">
        <v>637.5</v>
      </c>
      <c r="H469" s="6">
        <v>127.5</v>
      </c>
      <c r="I469" s="6">
        <v>50</v>
      </c>
      <c r="J469" s="45">
        <f>+J468-G469-H469-I469</f>
        <v>1505</v>
      </c>
    </row>
    <row r="471" spans="1:11" x14ac:dyDescent="0.25">
      <c r="A471" s="5">
        <v>45642</v>
      </c>
      <c r="C471" s="1" t="s">
        <v>274</v>
      </c>
      <c r="D471" s="5">
        <v>45642</v>
      </c>
      <c r="E471" s="1">
        <v>8</v>
      </c>
      <c r="G471" s="6">
        <v>600</v>
      </c>
      <c r="H471" s="6">
        <v>120</v>
      </c>
      <c r="I471" s="6">
        <v>50</v>
      </c>
      <c r="J471" s="6">
        <f>+J469-G471-H471-I471</f>
        <v>735</v>
      </c>
    </row>
    <row r="472" spans="1:11" x14ac:dyDescent="0.25">
      <c r="A472" s="5">
        <v>45643</v>
      </c>
      <c r="C472" s="1" t="s">
        <v>14</v>
      </c>
      <c r="D472" s="5">
        <v>45643</v>
      </c>
      <c r="E472" s="1">
        <v>8</v>
      </c>
      <c r="G472" s="6">
        <v>600</v>
      </c>
      <c r="H472" s="6">
        <v>120</v>
      </c>
      <c r="I472" s="6">
        <v>50</v>
      </c>
      <c r="J472" s="6">
        <f>+J471-G472-H472-I472</f>
        <v>-35</v>
      </c>
    </row>
    <row r="473" spans="1:11" x14ac:dyDescent="0.25">
      <c r="A473" s="5">
        <v>45644</v>
      </c>
      <c r="C473" s="1" t="s">
        <v>89</v>
      </c>
      <c r="D473" s="5">
        <v>45644</v>
      </c>
      <c r="E473" s="1">
        <v>8</v>
      </c>
      <c r="G473" s="6">
        <v>600</v>
      </c>
      <c r="H473" s="6">
        <v>120</v>
      </c>
      <c r="I473" s="6">
        <v>50</v>
      </c>
      <c r="J473" s="6">
        <f>+J472-G473-H473-I473</f>
        <v>-805</v>
      </c>
    </row>
    <row r="475" spans="1:11" x14ac:dyDescent="0.25">
      <c r="A475" s="5">
        <v>45666</v>
      </c>
      <c r="C475" s="1" t="s">
        <v>487</v>
      </c>
      <c r="D475" s="5">
        <v>45666</v>
      </c>
      <c r="E475" s="1">
        <v>5</v>
      </c>
      <c r="G475" s="6">
        <v>375</v>
      </c>
      <c r="H475" s="6">
        <v>75</v>
      </c>
      <c r="I475" s="6">
        <v>50</v>
      </c>
      <c r="J475" s="6">
        <f>+J473-G475-H475-I475</f>
        <v>-1305</v>
      </c>
      <c r="K475" s="6" t="s">
        <v>491</v>
      </c>
    </row>
    <row r="477" spans="1:11" x14ac:dyDescent="0.25">
      <c r="A477" s="5">
        <v>45686</v>
      </c>
      <c r="B477" s="6">
        <v>7500</v>
      </c>
      <c r="J477" s="6">
        <f>+J475+B477</f>
        <v>6195</v>
      </c>
    </row>
    <row r="480" spans="1:11" x14ac:dyDescent="0.25">
      <c r="A480" s="5" t="s">
        <v>520</v>
      </c>
      <c r="C480" s="1" t="s">
        <v>14</v>
      </c>
      <c r="D480" s="5">
        <v>45699</v>
      </c>
      <c r="E480" s="1">
        <v>8.5</v>
      </c>
      <c r="G480" s="6">
        <v>637.5</v>
      </c>
      <c r="H480" s="6">
        <v>127.5</v>
      </c>
      <c r="I480" s="6">
        <v>50</v>
      </c>
      <c r="J480" s="6">
        <f>+J477-G480-H480-I480</f>
        <v>5380</v>
      </c>
    </row>
    <row r="481" spans="1:11" x14ac:dyDescent="0.25">
      <c r="C481" s="1" t="s">
        <v>486</v>
      </c>
      <c r="D481" s="5">
        <v>45700</v>
      </c>
      <c r="E481" s="1">
        <v>8.5</v>
      </c>
      <c r="G481" s="6">
        <v>637.5</v>
      </c>
      <c r="H481" s="6">
        <v>127.5</v>
      </c>
      <c r="I481" s="6">
        <v>50</v>
      </c>
      <c r="J481" s="6">
        <f>+J480-G481-H481-I481</f>
        <v>4565</v>
      </c>
    </row>
    <row r="482" spans="1:11" x14ac:dyDescent="0.25">
      <c r="C482" s="1" t="s">
        <v>311</v>
      </c>
      <c r="D482" s="5">
        <v>45701</v>
      </c>
      <c r="E482" s="1">
        <v>8.5</v>
      </c>
      <c r="G482" s="6">
        <v>637.5</v>
      </c>
      <c r="H482" s="6">
        <v>127.5</v>
      </c>
      <c r="I482" s="6">
        <v>50</v>
      </c>
      <c r="J482" s="6">
        <f>+J481-G482-H482-I482</f>
        <v>3750</v>
      </c>
    </row>
    <row r="483" spans="1:11" x14ac:dyDescent="0.25">
      <c r="C483" s="1" t="s">
        <v>19</v>
      </c>
      <c r="D483" s="5">
        <v>45702</v>
      </c>
      <c r="E483" s="1">
        <v>8.5</v>
      </c>
      <c r="G483" s="6">
        <v>637.5</v>
      </c>
      <c r="H483" s="6">
        <v>127.5</v>
      </c>
      <c r="I483" s="6">
        <v>50</v>
      </c>
      <c r="J483" s="6">
        <f>+J482-G483-H483-I483</f>
        <v>2935</v>
      </c>
    </row>
    <row r="485" spans="1:11" x14ac:dyDescent="0.25">
      <c r="A485" s="5" t="s">
        <v>522</v>
      </c>
      <c r="C485" s="1" t="s">
        <v>30</v>
      </c>
      <c r="D485" s="5">
        <v>45706</v>
      </c>
      <c r="E485" s="1">
        <v>8.5</v>
      </c>
      <c r="G485" s="6">
        <v>637.5</v>
      </c>
      <c r="H485" s="6">
        <v>127.5</v>
      </c>
      <c r="I485" s="6">
        <v>50</v>
      </c>
      <c r="J485" s="6">
        <f>+J483-G485-H485-I485</f>
        <v>2120</v>
      </c>
    </row>
    <row r="486" spans="1:11" x14ac:dyDescent="0.25">
      <c r="C486" s="1" t="s">
        <v>486</v>
      </c>
      <c r="D486" s="5">
        <v>45707</v>
      </c>
      <c r="E486" s="1">
        <v>8.5</v>
      </c>
      <c r="G486" s="6">
        <v>637.5</v>
      </c>
      <c r="H486" s="6">
        <v>127.5</v>
      </c>
      <c r="I486" s="6">
        <v>50</v>
      </c>
      <c r="J486" s="6">
        <f>+J485-G486-H486-I486</f>
        <v>1305</v>
      </c>
    </row>
    <row r="488" spans="1:11" x14ac:dyDescent="0.25">
      <c r="A488" s="5" t="s">
        <v>531</v>
      </c>
      <c r="C488" s="1" t="s">
        <v>532</v>
      </c>
      <c r="D488" s="5">
        <v>45720</v>
      </c>
      <c r="E488" s="1">
        <v>10</v>
      </c>
      <c r="G488" s="6">
        <v>750</v>
      </c>
      <c r="H488" s="6">
        <v>150</v>
      </c>
      <c r="I488" s="6">
        <v>50</v>
      </c>
      <c r="J488" s="6">
        <f>+J486-G488-H488-I488</f>
        <v>355</v>
      </c>
      <c r="K488" s="6" t="s">
        <v>533</v>
      </c>
    </row>
    <row r="489" spans="1:11" x14ac:dyDescent="0.25">
      <c r="C489" s="1" t="s">
        <v>294</v>
      </c>
      <c r="D489" s="5">
        <v>45721</v>
      </c>
      <c r="E489" s="1">
        <v>7</v>
      </c>
      <c r="G489" s="6">
        <v>525</v>
      </c>
      <c r="H489" s="6">
        <v>105</v>
      </c>
      <c r="I489" s="6">
        <v>50</v>
      </c>
      <c r="J489" s="6">
        <f>+J488-G489-H489-I489</f>
        <v>-325</v>
      </c>
    </row>
    <row r="490" spans="1:11" x14ac:dyDescent="0.25">
      <c r="C490" s="1" t="s">
        <v>378</v>
      </c>
      <c r="D490" s="5">
        <v>45722</v>
      </c>
      <c r="E490" s="1">
        <v>10</v>
      </c>
      <c r="G490" s="6">
        <v>750</v>
      </c>
      <c r="H490" s="6">
        <v>150</v>
      </c>
      <c r="I490" s="6">
        <v>50</v>
      </c>
      <c r="J490" s="6">
        <f>+J489-G490-H490-I490</f>
        <v>-1275</v>
      </c>
    </row>
    <row r="491" spans="1:11" x14ac:dyDescent="0.25">
      <c r="C491" s="1" t="s">
        <v>14</v>
      </c>
      <c r="D491" s="5">
        <v>45723</v>
      </c>
      <c r="E491" s="1">
        <v>8</v>
      </c>
      <c r="G491" s="6">
        <v>600</v>
      </c>
      <c r="H491" s="6">
        <v>120</v>
      </c>
      <c r="I491" s="6">
        <v>50</v>
      </c>
      <c r="J491" s="6">
        <f>+J490-G491-H491-I491</f>
        <v>-2045</v>
      </c>
    </row>
    <row r="493" spans="1:11" x14ac:dyDescent="0.25">
      <c r="A493" s="5" t="s">
        <v>534</v>
      </c>
      <c r="C493" s="1" t="s">
        <v>158</v>
      </c>
      <c r="D493" s="5">
        <v>45726</v>
      </c>
      <c r="E493" s="1">
        <v>9</v>
      </c>
      <c r="G493" s="6">
        <v>675</v>
      </c>
      <c r="H493" s="6">
        <v>135</v>
      </c>
      <c r="I493" s="6">
        <v>50</v>
      </c>
      <c r="J493" s="6">
        <f>+J491-G493-H493-I493</f>
        <v>-2905</v>
      </c>
      <c r="K493" s="6" t="s">
        <v>533</v>
      </c>
    </row>
    <row r="494" spans="1:11" x14ac:dyDescent="0.25">
      <c r="C494" s="1" t="s">
        <v>487</v>
      </c>
      <c r="D494" s="5">
        <v>45727</v>
      </c>
      <c r="E494" s="1">
        <v>8.5</v>
      </c>
      <c r="G494" s="6">
        <v>637.5</v>
      </c>
      <c r="H494" s="6">
        <v>127.5</v>
      </c>
      <c r="I494" s="6">
        <v>50</v>
      </c>
      <c r="J494" s="6">
        <f>+J493-G494-H494-I494</f>
        <v>-3720</v>
      </c>
    </row>
    <row r="495" spans="1:11" x14ac:dyDescent="0.25">
      <c r="C495" s="1" t="s">
        <v>294</v>
      </c>
      <c r="D495" s="5">
        <v>45728</v>
      </c>
      <c r="E495" s="1">
        <v>8</v>
      </c>
      <c r="G495" s="6">
        <v>600</v>
      </c>
      <c r="H495" s="6">
        <v>120</v>
      </c>
      <c r="I495" s="6">
        <v>50</v>
      </c>
      <c r="J495" s="6">
        <f>+J494-G495-H495-I495</f>
        <v>-4490</v>
      </c>
    </row>
    <row r="496" spans="1:11" x14ac:dyDescent="0.25">
      <c r="C496" s="1" t="s">
        <v>89</v>
      </c>
      <c r="D496" s="5">
        <v>45729</v>
      </c>
      <c r="E496" s="1">
        <v>9</v>
      </c>
      <c r="G496" s="6">
        <v>675</v>
      </c>
      <c r="H496" s="6">
        <v>135</v>
      </c>
      <c r="I496" s="6">
        <v>50</v>
      </c>
      <c r="J496" s="6">
        <f>+J495-G496-H496-I496</f>
        <v>-5350</v>
      </c>
    </row>
    <row r="497" spans="1:11" x14ac:dyDescent="0.25">
      <c r="C497" s="1" t="s">
        <v>124</v>
      </c>
      <c r="D497" s="5">
        <v>45730</v>
      </c>
      <c r="E497" s="1">
        <v>9.5</v>
      </c>
      <c r="G497" s="6">
        <v>712.5</v>
      </c>
      <c r="H497" s="6">
        <v>142.5</v>
      </c>
      <c r="I497" s="6">
        <v>50</v>
      </c>
      <c r="J497" s="6">
        <f>+J496-G497-H497-I497</f>
        <v>-6255</v>
      </c>
    </row>
    <row r="499" spans="1:11" x14ac:dyDescent="0.25">
      <c r="A499" s="5">
        <v>45728</v>
      </c>
      <c r="B499" s="6">
        <v>20000</v>
      </c>
      <c r="J499" s="6">
        <f>+J497+B499</f>
        <v>13745</v>
      </c>
    </row>
    <row r="501" spans="1:11" x14ac:dyDescent="0.25">
      <c r="A501" s="5" t="s">
        <v>525</v>
      </c>
      <c r="C501" s="1" t="s">
        <v>8</v>
      </c>
      <c r="D501" s="5">
        <v>45733</v>
      </c>
      <c r="E501" s="1">
        <v>9</v>
      </c>
      <c r="G501" s="6">
        <v>675</v>
      </c>
      <c r="H501" s="6">
        <v>135</v>
      </c>
      <c r="I501" s="6">
        <v>50</v>
      </c>
      <c r="J501" s="6">
        <f>+J499-G501-H501-I501</f>
        <v>12885</v>
      </c>
      <c r="K501" s="6" t="s">
        <v>527</v>
      </c>
    </row>
    <row r="502" spans="1:11" x14ac:dyDescent="0.25">
      <c r="C502" s="1" t="s">
        <v>91</v>
      </c>
      <c r="D502" s="5">
        <v>45734</v>
      </c>
      <c r="E502" s="1">
        <v>8.5</v>
      </c>
      <c r="G502" s="6">
        <v>637.5</v>
      </c>
      <c r="H502" s="6">
        <v>127.5</v>
      </c>
      <c r="I502" s="6">
        <v>50</v>
      </c>
      <c r="J502" s="6">
        <f>+J501-G502-H502-I502</f>
        <v>12070</v>
      </c>
    </row>
    <row r="503" spans="1:11" x14ac:dyDescent="0.25">
      <c r="C503" s="1" t="s">
        <v>22</v>
      </c>
      <c r="D503" s="5">
        <v>45735</v>
      </c>
      <c r="E503" s="1">
        <v>9</v>
      </c>
      <c r="G503" s="6">
        <v>675</v>
      </c>
      <c r="H503" s="6">
        <v>135</v>
      </c>
      <c r="I503" s="6">
        <v>50</v>
      </c>
      <c r="J503" s="6">
        <f>+J502-G503-H503-I503</f>
        <v>11210</v>
      </c>
    </row>
    <row r="504" spans="1:11" x14ac:dyDescent="0.25">
      <c r="C504" s="1" t="s">
        <v>158</v>
      </c>
      <c r="D504" s="5">
        <v>45736</v>
      </c>
      <c r="E504" s="1">
        <v>8</v>
      </c>
      <c r="G504" s="6">
        <v>600</v>
      </c>
      <c r="H504" s="6">
        <v>120</v>
      </c>
      <c r="I504" s="6">
        <v>50</v>
      </c>
      <c r="J504" s="6">
        <f>+J503-G504-H504-I504</f>
        <v>10440</v>
      </c>
    </row>
    <row r="505" spans="1:11" x14ac:dyDescent="0.25">
      <c r="C505" s="1" t="s">
        <v>14</v>
      </c>
      <c r="D505" s="5">
        <v>45737</v>
      </c>
      <c r="E505" s="1">
        <v>8.5</v>
      </c>
      <c r="G505" s="6">
        <v>637.5</v>
      </c>
      <c r="H505" s="6">
        <v>127.5</v>
      </c>
      <c r="I505" s="6">
        <v>50</v>
      </c>
      <c r="J505" s="6">
        <f>+J504-G505-H505-I505</f>
        <v>9625</v>
      </c>
    </row>
    <row r="508" spans="1:11" x14ac:dyDescent="0.25">
      <c r="A508" s="5" t="s">
        <v>526</v>
      </c>
      <c r="C508" s="1" t="s">
        <v>124</v>
      </c>
      <c r="D508" s="5">
        <v>45740</v>
      </c>
      <c r="E508" s="1">
        <v>8</v>
      </c>
      <c r="G508" s="6">
        <v>600</v>
      </c>
      <c r="H508" s="6">
        <v>120</v>
      </c>
      <c r="I508" s="6">
        <v>50</v>
      </c>
      <c r="J508" s="6">
        <f>+J505-G508-H508-I508</f>
        <v>8855</v>
      </c>
      <c r="K508" s="6" t="s">
        <v>528</v>
      </c>
    </row>
    <row r="509" spans="1:11" x14ac:dyDescent="0.25">
      <c r="C509" s="1" t="s">
        <v>274</v>
      </c>
      <c r="D509" s="5">
        <v>45741</v>
      </c>
      <c r="E509" s="1">
        <v>9</v>
      </c>
      <c r="G509" s="6">
        <v>675</v>
      </c>
      <c r="H509" s="6">
        <v>135</v>
      </c>
      <c r="I509" s="6">
        <v>50</v>
      </c>
      <c r="J509" s="6">
        <f>+J508-G509-H509-I509</f>
        <v>7995</v>
      </c>
    </row>
    <row r="510" spans="1:11" x14ac:dyDescent="0.25">
      <c r="C510" s="1" t="s">
        <v>523</v>
      </c>
      <c r="D510" s="5">
        <v>45742</v>
      </c>
      <c r="E510" s="1">
        <v>8.5</v>
      </c>
      <c r="G510" s="6">
        <v>637.5</v>
      </c>
      <c r="H510" s="6">
        <v>127.5</v>
      </c>
      <c r="I510" s="6">
        <v>50</v>
      </c>
      <c r="J510" s="6">
        <f>+J509-G510-H510-I510</f>
        <v>7180</v>
      </c>
    </row>
    <row r="511" spans="1:11" x14ac:dyDescent="0.25">
      <c r="C511" s="1" t="s">
        <v>91</v>
      </c>
      <c r="D511" s="5">
        <v>45743</v>
      </c>
      <c r="E511" s="1">
        <v>9</v>
      </c>
      <c r="G511" s="6">
        <v>675</v>
      </c>
      <c r="H511" s="6">
        <v>135</v>
      </c>
      <c r="I511" s="6">
        <v>50</v>
      </c>
      <c r="J511" s="6">
        <f>+J510-G511-H511-I511</f>
        <v>6320</v>
      </c>
    </row>
    <row r="512" spans="1:11" x14ac:dyDescent="0.25">
      <c r="C512" s="1" t="s">
        <v>19</v>
      </c>
      <c r="D512" s="5">
        <v>45744</v>
      </c>
      <c r="E512" s="1">
        <v>9</v>
      </c>
      <c r="G512" s="6">
        <v>675</v>
      </c>
      <c r="H512" s="6">
        <v>135</v>
      </c>
      <c r="I512" s="6">
        <v>50</v>
      </c>
      <c r="J512" s="6">
        <f>+J511-G512-H512-I512</f>
        <v>5460</v>
      </c>
    </row>
    <row r="514" spans="1:11" x14ac:dyDescent="0.25">
      <c r="A514" s="5" t="s">
        <v>529</v>
      </c>
      <c r="C514" s="1" t="s">
        <v>290</v>
      </c>
      <c r="D514" s="5">
        <v>45747</v>
      </c>
      <c r="E514" s="1">
        <v>8.5</v>
      </c>
      <c r="G514" s="6">
        <v>637.5</v>
      </c>
      <c r="H514" s="6">
        <v>127.5</v>
      </c>
      <c r="I514" s="6">
        <v>50</v>
      </c>
      <c r="J514" s="6">
        <f>+J512-G514-H514-I514</f>
        <v>4645</v>
      </c>
      <c r="K514" s="6" t="s">
        <v>530</v>
      </c>
    </row>
    <row r="515" spans="1:11" x14ac:dyDescent="0.25">
      <c r="C515" s="1" t="s">
        <v>93</v>
      </c>
      <c r="D515" s="5">
        <v>45748</v>
      </c>
      <c r="E515" s="1">
        <v>8</v>
      </c>
      <c r="G515" s="6">
        <v>600</v>
      </c>
      <c r="H515" s="6">
        <v>120</v>
      </c>
      <c r="I515" s="6">
        <v>50</v>
      </c>
      <c r="J515" s="6">
        <f>+J514-G515-H515-I515</f>
        <v>3875</v>
      </c>
    </row>
    <row r="516" spans="1:11" x14ac:dyDescent="0.25">
      <c r="C516" s="1" t="s">
        <v>274</v>
      </c>
      <c r="D516" s="5">
        <v>45749</v>
      </c>
      <c r="E516" s="1">
        <v>8</v>
      </c>
      <c r="G516" s="6">
        <v>600</v>
      </c>
      <c r="H516" s="6">
        <v>120</v>
      </c>
      <c r="I516" s="6">
        <v>50</v>
      </c>
      <c r="J516" s="6">
        <f>+J515-G516-H516-I516</f>
        <v>3105</v>
      </c>
    </row>
    <row r="517" spans="1:11" x14ac:dyDescent="0.25">
      <c r="C517" s="1" t="s">
        <v>30</v>
      </c>
      <c r="D517" s="5">
        <v>45750</v>
      </c>
      <c r="E517" s="1">
        <v>8</v>
      </c>
      <c r="G517" s="6">
        <v>600</v>
      </c>
      <c r="H517" s="6">
        <v>120</v>
      </c>
      <c r="I517" s="6">
        <v>50</v>
      </c>
      <c r="J517" s="6">
        <f>+J516-G517-H517-I517</f>
        <v>2335</v>
      </c>
    </row>
    <row r="518" spans="1:11" x14ac:dyDescent="0.25">
      <c r="C518" s="1" t="s">
        <v>487</v>
      </c>
      <c r="D518" s="5">
        <v>45751</v>
      </c>
      <c r="E518" s="1">
        <v>8.5</v>
      </c>
      <c r="G518" s="6">
        <v>637.5</v>
      </c>
      <c r="H518" s="6">
        <v>127.5</v>
      </c>
      <c r="I518" s="6">
        <v>50</v>
      </c>
      <c r="J518" s="6">
        <f>+J517-G518-H518-I518</f>
        <v>1520</v>
      </c>
    </row>
    <row r="520" spans="1:11" x14ac:dyDescent="0.25">
      <c r="A520" s="5" t="s">
        <v>535</v>
      </c>
      <c r="C520" s="1" t="s">
        <v>486</v>
      </c>
      <c r="D520" s="5">
        <v>45754</v>
      </c>
      <c r="E520" s="1">
        <v>4</v>
      </c>
      <c r="G520" s="6">
        <v>300</v>
      </c>
      <c r="H520" s="6">
        <v>60</v>
      </c>
      <c r="I520" s="6">
        <v>50</v>
      </c>
      <c r="J520" s="6">
        <f>+J518-G520-H520-I520</f>
        <v>1110</v>
      </c>
      <c r="K520" s="6" t="s">
        <v>537</v>
      </c>
    </row>
    <row r="521" spans="1:11" x14ac:dyDescent="0.25">
      <c r="C521" s="1" t="s">
        <v>14</v>
      </c>
      <c r="D521" s="5">
        <v>45755</v>
      </c>
      <c r="E521" s="1">
        <v>8.5</v>
      </c>
      <c r="G521" s="6">
        <v>637.5</v>
      </c>
      <c r="H521" s="6">
        <v>127.5</v>
      </c>
      <c r="I521" s="6">
        <v>50</v>
      </c>
      <c r="J521" s="6">
        <f>+J520-G521-H521-I521</f>
        <v>295</v>
      </c>
    </row>
    <row r="523" spans="1:11" x14ac:dyDescent="0.25">
      <c r="A523" s="5" t="s">
        <v>536</v>
      </c>
      <c r="C523" s="1" t="s">
        <v>290</v>
      </c>
      <c r="D523" s="5">
        <v>45754</v>
      </c>
      <c r="E523" s="1">
        <v>8</v>
      </c>
      <c r="G523" s="6">
        <v>600</v>
      </c>
      <c r="H523" s="6">
        <v>120</v>
      </c>
      <c r="I523" s="6">
        <v>50</v>
      </c>
      <c r="J523" s="6">
        <f>+J521-G523-H523-I523</f>
        <v>-475</v>
      </c>
      <c r="K523" s="6" t="s">
        <v>538</v>
      </c>
    </row>
    <row r="524" spans="1:11" x14ac:dyDescent="0.25">
      <c r="C524" s="1" t="s">
        <v>93</v>
      </c>
      <c r="D524" s="5">
        <v>45755</v>
      </c>
      <c r="E524" s="1">
        <v>8</v>
      </c>
      <c r="G524" s="6">
        <v>600</v>
      </c>
      <c r="H524" s="6">
        <v>120</v>
      </c>
      <c r="I524" s="6">
        <v>50</v>
      </c>
      <c r="J524" s="6">
        <f>+J523-G524-H524-I524</f>
        <v>-1245</v>
      </c>
    </row>
    <row r="525" spans="1:11" x14ac:dyDescent="0.25">
      <c r="C525" s="1" t="s">
        <v>124</v>
      </c>
      <c r="D525" s="5">
        <v>45755</v>
      </c>
      <c r="E525" s="1">
        <v>8.5</v>
      </c>
      <c r="G525" s="6">
        <v>637.5</v>
      </c>
      <c r="H525" s="6">
        <v>127.5</v>
      </c>
      <c r="I525" s="6">
        <v>50</v>
      </c>
      <c r="J525" s="6">
        <f>+J524-G525-H525-I525</f>
        <v>-2060</v>
      </c>
    </row>
    <row r="526" spans="1:11" x14ac:dyDescent="0.25">
      <c r="C526" s="1" t="s">
        <v>379</v>
      </c>
      <c r="D526" s="5">
        <v>45756</v>
      </c>
      <c r="E526" s="1">
        <v>9</v>
      </c>
      <c r="G526" s="6">
        <v>675</v>
      </c>
      <c r="H526" s="6">
        <v>135</v>
      </c>
      <c r="I526" s="6">
        <v>50</v>
      </c>
      <c r="J526" s="6">
        <f>+J525-G526-H526-I526</f>
        <v>-2920</v>
      </c>
    </row>
    <row r="527" spans="1:11" x14ac:dyDescent="0.25">
      <c r="C527" s="1" t="s">
        <v>311</v>
      </c>
      <c r="D527" s="5">
        <v>45757</v>
      </c>
      <c r="E527" s="1">
        <v>9</v>
      </c>
      <c r="G527" s="6">
        <v>675</v>
      </c>
      <c r="H527" s="6">
        <v>135</v>
      </c>
      <c r="I527" s="6">
        <v>50</v>
      </c>
      <c r="J527" s="6">
        <f>+J526-G527-H527-I527</f>
        <v>-3780</v>
      </c>
    </row>
    <row r="528" spans="1:11" x14ac:dyDescent="0.25">
      <c r="C528" s="1" t="s">
        <v>91</v>
      </c>
      <c r="D528" s="5">
        <v>45758</v>
      </c>
      <c r="E528" s="1">
        <v>8</v>
      </c>
      <c r="G528" s="6">
        <v>600</v>
      </c>
      <c r="H528" s="6">
        <v>120</v>
      </c>
      <c r="I528" s="6">
        <v>50</v>
      </c>
      <c r="J528" s="6">
        <f>+J527-G528-H528-I528</f>
        <v>-4550</v>
      </c>
    </row>
    <row r="531" spans="1:11" x14ac:dyDescent="0.25">
      <c r="A531" s="5" t="s">
        <v>539</v>
      </c>
      <c r="C531" s="1" t="s">
        <v>39</v>
      </c>
      <c r="D531" s="5">
        <v>45761</v>
      </c>
      <c r="E531" s="1">
        <v>8.5</v>
      </c>
      <c r="G531" s="6">
        <v>600</v>
      </c>
      <c r="H531" s="6">
        <v>120</v>
      </c>
      <c r="I531" s="6">
        <v>50</v>
      </c>
      <c r="J531" s="6">
        <f>+J528-G531-H531-I531</f>
        <v>-5320</v>
      </c>
    </row>
    <row r="532" spans="1:11" x14ac:dyDescent="0.25">
      <c r="C532" s="1" t="s">
        <v>93</v>
      </c>
      <c r="D532" s="5">
        <v>45762</v>
      </c>
      <c r="E532" s="1">
        <v>8.5</v>
      </c>
      <c r="G532" s="6">
        <v>637.5</v>
      </c>
      <c r="H532" s="6">
        <v>127.5</v>
      </c>
      <c r="I532" s="6">
        <v>50</v>
      </c>
      <c r="J532" s="6">
        <f>+J531-G532-H532-I532</f>
        <v>-6135</v>
      </c>
    </row>
    <row r="533" spans="1:11" x14ac:dyDescent="0.25">
      <c r="C533" s="1" t="s">
        <v>290</v>
      </c>
      <c r="D533" s="5">
        <v>45763</v>
      </c>
      <c r="E533" s="1">
        <v>8</v>
      </c>
      <c r="G533" s="6">
        <v>600</v>
      </c>
      <c r="H533" s="6">
        <v>120</v>
      </c>
      <c r="I533" s="6">
        <v>50</v>
      </c>
      <c r="J533" s="6">
        <f>+J532-G533-H533-I533</f>
        <v>-6905</v>
      </c>
    </row>
    <row r="535" spans="1:11" x14ac:dyDescent="0.25">
      <c r="A535" s="5">
        <v>37374</v>
      </c>
      <c r="B535" s="6">
        <v>20000</v>
      </c>
      <c r="J535" s="6">
        <f>+J533+B535</f>
        <v>13095</v>
      </c>
    </row>
    <row r="538" spans="1:11" x14ac:dyDescent="0.25">
      <c r="A538" s="5" t="s">
        <v>543</v>
      </c>
      <c r="C538" s="1" t="s">
        <v>311</v>
      </c>
      <c r="D538" s="5">
        <v>45768</v>
      </c>
      <c r="E538" s="1">
        <v>9.5</v>
      </c>
      <c r="G538" s="6">
        <v>712.5</v>
      </c>
      <c r="H538" s="6">
        <v>142.5</v>
      </c>
      <c r="I538" s="6">
        <v>50</v>
      </c>
      <c r="J538" s="6">
        <f>+J535-G538-H538-I538</f>
        <v>12190</v>
      </c>
      <c r="K538" s="6" t="s">
        <v>544</v>
      </c>
    </row>
    <row r="539" spans="1:11" x14ac:dyDescent="0.25">
      <c r="C539" s="1" t="s">
        <v>30</v>
      </c>
      <c r="D539" s="5">
        <v>45769</v>
      </c>
      <c r="E539" s="1">
        <v>8.5</v>
      </c>
      <c r="G539" s="6">
        <v>637.5</v>
      </c>
      <c r="H539" s="6">
        <v>127.5</v>
      </c>
      <c r="I539" s="6">
        <v>50</v>
      </c>
      <c r="J539" s="6">
        <f>+J538-G539-H539-I539</f>
        <v>11375</v>
      </c>
    </row>
    <row r="540" spans="1:11" x14ac:dyDescent="0.25">
      <c r="C540" s="1" t="s">
        <v>158</v>
      </c>
      <c r="D540" s="5">
        <v>45770</v>
      </c>
      <c r="E540" s="1">
        <v>8.5</v>
      </c>
      <c r="G540" s="6">
        <v>637.5</v>
      </c>
      <c r="H540" s="6">
        <v>127.5</v>
      </c>
      <c r="I540" s="6">
        <v>50</v>
      </c>
      <c r="J540" s="6">
        <f>+J539-G540-H540-I540</f>
        <v>10560</v>
      </c>
    </row>
    <row r="541" spans="1:11" x14ac:dyDescent="0.25">
      <c r="C541" s="1" t="s">
        <v>291</v>
      </c>
      <c r="D541" s="5">
        <v>45770</v>
      </c>
      <c r="E541" s="1">
        <v>8.5</v>
      </c>
      <c r="G541" s="6">
        <v>637.5</v>
      </c>
      <c r="H541" s="6">
        <v>127.5</v>
      </c>
      <c r="I541" s="6">
        <v>50</v>
      </c>
      <c r="J541" s="6">
        <f>+J540-G541-H541-I541</f>
        <v>9745</v>
      </c>
    </row>
    <row r="542" spans="1:11" x14ac:dyDescent="0.25">
      <c r="G542" s="6" t="s">
        <v>56</v>
      </c>
    </row>
    <row r="543" spans="1:11" x14ac:dyDescent="0.25">
      <c r="A543" s="5">
        <v>45772</v>
      </c>
      <c r="C543" s="1" t="s">
        <v>274</v>
      </c>
      <c r="D543" s="5">
        <v>45772</v>
      </c>
      <c r="E543" s="1">
        <v>8</v>
      </c>
      <c r="G543" s="6">
        <v>600</v>
      </c>
      <c r="H543" s="6">
        <v>120</v>
      </c>
      <c r="I543" s="6">
        <v>50</v>
      </c>
      <c r="J543" s="6">
        <f>+J541-G543-H543-I543</f>
        <v>8975</v>
      </c>
      <c r="K543" s="6" t="s">
        <v>454</v>
      </c>
    </row>
    <row r="545" spans="1:11" x14ac:dyDescent="0.25">
      <c r="A545" s="5">
        <v>45772</v>
      </c>
      <c r="C545" s="1" t="s">
        <v>290</v>
      </c>
      <c r="D545" s="5">
        <v>45772</v>
      </c>
      <c r="E545" s="1">
        <v>8.5</v>
      </c>
      <c r="G545" s="6">
        <v>637.5</v>
      </c>
      <c r="H545" s="6">
        <v>127.5</v>
      </c>
      <c r="I545" s="6">
        <v>50</v>
      </c>
      <c r="J545" s="6">
        <f>+J543-G545-H545-I545</f>
        <v>8160</v>
      </c>
      <c r="K545" s="6" t="s">
        <v>549</v>
      </c>
    </row>
    <row r="547" spans="1:11" x14ac:dyDescent="0.25">
      <c r="A547" s="5" t="s">
        <v>545</v>
      </c>
      <c r="C547" s="1" t="s">
        <v>523</v>
      </c>
      <c r="D547" s="5">
        <v>45775</v>
      </c>
      <c r="E547" s="1">
        <v>8</v>
      </c>
      <c r="G547" s="6">
        <v>600</v>
      </c>
      <c r="H547" s="6">
        <v>120</v>
      </c>
      <c r="I547" s="6">
        <v>50</v>
      </c>
      <c r="J547" s="6">
        <f>+J545-G547-H547-I547</f>
        <v>7390</v>
      </c>
    </row>
    <row r="548" spans="1:11" x14ac:dyDescent="0.25">
      <c r="C548" s="1" t="s">
        <v>124</v>
      </c>
      <c r="D548" s="5">
        <v>45776</v>
      </c>
      <c r="E548" s="1">
        <v>9</v>
      </c>
      <c r="G548" s="6">
        <v>675</v>
      </c>
      <c r="H548" s="6">
        <v>135</v>
      </c>
      <c r="I548" s="6">
        <v>50</v>
      </c>
      <c r="J548" s="6">
        <f>+J547-G548-H548-I548</f>
        <v>6530</v>
      </c>
    </row>
    <row r="549" spans="1:11" x14ac:dyDescent="0.25">
      <c r="C549" s="1" t="s">
        <v>158</v>
      </c>
      <c r="D549" s="5">
        <v>45777</v>
      </c>
      <c r="E549" s="1">
        <v>10</v>
      </c>
      <c r="G549" s="6">
        <v>750</v>
      </c>
      <c r="H549" s="6">
        <v>150</v>
      </c>
      <c r="I549" s="6">
        <v>50</v>
      </c>
      <c r="J549" s="6">
        <f>+J548-G549-H549-I549</f>
        <v>5580</v>
      </c>
      <c r="K549" s="6" t="s">
        <v>454</v>
      </c>
    </row>
    <row r="550" spans="1:11" x14ac:dyDescent="0.25">
      <c r="G550" s="6" t="s">
        <v>56</v>
      </c>
      <c r="H550" s="6" t="s">
        <v>56</v>
      </c>
      <c r="I550" s="6" t="s">
        <v>56</v>
      </c>
    </row>
    <row r="551" spans="1:11" x14ac:dyDescent="0.25">
      <c r="A551" s="5">
        <v>45778</v>
      </c>
      <c r="C551" s="1" t="s">
        <v>124</v>
      </c>
      <c r="D551" s="5">
        <v>45778</v>
      </c>
      <c r="E551" s="1">
        <v>8</v>
      </c>
      <c r="G551" s="6">
        <v>600</v>
      </c>
      <c r="H551" s="6">
        <v>120</v>
      </c>
      <c r="I551" s="6">
        <v>50</v>
      </c>
      <c r="J551" s="6">
        <f>+J549-G551-H551-I551</f>
        <v>4810</v>
      </c>
      <c r="K551" s="6" t="s">
        <v>546</v>
      </c>
    </row>
    <row r="553" spans="1:11" x14ac:dyDescent="0.25">
      <c r="A553" s="5" t="s">
        <v>547</v>
      </c>
      <c r="C553" s="1" t="s">
        <v>14</v>
      </c>
      <c r="D553" s="5">
        <v>45778</v>
      </c>
      <c r="E553" s="1">
        <v>10</v>
      </c>
      <c r="G553" s="6">
        <v>750</v>
      </c>
      <c r="H553" s="6">
        <v>150</v>
      </c>
      <c r="I553" s="6">
        <v>50</v>
      </c>
      <c r="J553" s="6">
        <f>+J551-G553-H553-I553</f>
        <v>3860</v>
      </c>
    </row>
    <row r="554" spans="1:11" x14ac:dyDescent="0.25">
      <c r="C554" s="1" t="s">
        <v>14</v>
      </c>
      <c r="D554" s="5">
        <v>45779</v>
      </c>
      <c r="E554" s="1">
        <v>8.5</v>
      </c>
      <c r="G554" s="6">
        <v>637.5</v>
      </c>
      <c r="H554" s="6">
        <v>127.5</v>
      </c>
      <c r="I554" s="6">
        <v>50</v>
      </c>
      <c r="J554" s="6">
        <f>+J553-G554-H554-I554</f>
        <v>3045</v>
      </c>
    </row>
    <row r="555" spans="1:11" x14ac:dyDescent="0.25">
      <c r="C555" s="1" t="s">
        <v>93</v>
      </c>
      <c r="D555" s="5">
        <v>45779</v>
      </c>
      <c r="E555" s="1">
        <v>8.5</v>
      </c>
      <c r="G555" s="6">
        <v>637.5</v>
      </c>
      <c r="H555" s="6">
        <v>127.5</v>
      </c>
      <c r="I555" s="6">
        <v>50</v>
      </c>
      <c r="J555" s="6">
        <f>+J554-G555-H555-I555</f>
        <v>2230</v>
      </c>
      <c r="K555" s="6" t="s">
        <v>548</v>
      </c>
    </row>
    <row r="557" spans="1:11" x14ac:dyDescent="0.25">
      <c r="A557" s="5" t="s">
        <v>550</v>
      </c>
      <c r="C557" s="1" t="s">
        <v>7</v>
      </c>
      <c r="D557" s="5">
        <v>45782</v>
      </c>
      <c r="E557" s="1">
        <v>8.5</v>
      </c>
      <c r="G557" s="6">
        <v>637.5</v>
      </c>
      <c r="H557" s="6">
        <v>127.5</v>
      </c>
      <c r="I557" s="6">
        <v>50</v>
      </c>
      <c r="J557" s="6">
        <f>+J555-G557-H557-I557</f>
        <v>1415</v>
      </c>
      <c r="K557" s="6" t="s">
        <v>551</v>
      </c>
    </row>
    <row r="558" spans="1:11" x14ac:dyDescent="0.25">
      <c r="C558" s="1" t="s">
        <v>22</v>
      </c>
      <c r="D558" s="5">
        <v>45783</v>
      </c>
      <c r="E558" s="1">
        <v>9.5</v>
      </c>
      <c r="G558" s="6">
        <v>712.5</v>
      </c>
      <c r="H558" s="6">
        <v>142.5</v>
      </c>
      <c r="I558" s="6">
        <v>50</v>
      </c>
      <c r="J558" s="6">
        <f>+J557-G558-H558-I558</f>
        <v>510</v>
      </c>
    </row>
    <row r="559" spans="1:11" x14ac:dyDescent="0.25">
      <c r="C559" s="1" t="s">
        <v>322</v>
      </c>
      <c r="D559" s="5">
        <v>45784</v>
      </c>
      <c r="E559" s="1">
        <v>8.5</v>
      </c>
      <c r="G559" s="6">
        <v>637.5</v>
      </c>
      <c r="H559" s="6">
        <v>127.5</v>
      </c>
      <c r="I559" s="6">
        <v>50</v>
      </c>
      <c r="J559" s="6">
        <f>+J558-G559-H559-I559</f>
        <v>-305</v>
      </c>
    </row>
    <row r="560" spans="1:11" x14ac:dyDescent="0.25">
      <c r="C560" s="1" t="s">
        <v>39</v>
      </c>
      <c r="D560" s="5">
        <v>45785</v>
      </c>
      <c r="E560" s="1">
        <v>10</v>
      </c>
      <c r="G560" s="6">
        <v>750</v>
      </c>
      <c r="H560" s="6">
        <v>150</v>
      </c>
      <c r="I560" s="6">
        <v>50</v>
      </c>
      <c r="J560" s="6">
        <f>+J559-G560-H560-I560</f>
        <v>-1255</v>
      </c>
    </row>
    <row r="561" spans="1:11" x14ac:dyDescent="0.25">
      <c r="G561" s="6" t="s">
        <v>56</v>
      </c>
      <c r="H561" s="6" t="s">
        <v>56</v>
      </c>
    </row>
    <row r="562" spans="1:11" x14ac:dyDescent="0.25">
      <c r="A562" s="5" t="s">
        <v>552</v>
      </c>
      <c r="C562" s="1" t="s">
        <v>7</v>
      </c>
      <c r="D562" s="5">
        <v>45789</v>
      </c>
      <c r="E562" s="1">
        <v>8.5</v>
      </c>
      <c r="G562" s="6">
        <v>637.5</v>
      </c>
      <c r="H562" s="6">
        <v>127.5</v>
      </c>
      <c r="I562" s="6">
        <v>50</v>
      </c>
      <c r="J562" s="6">
        <f>+J560-G562-H562-I562</f>
        <v>-2070</v>
      </c>
      <c r="K562" s="6" t="s">
        <v>553</v>
      </c>
    </row>
    <row r="563" spans="1:11" x14ac:dyDescent="0.25">
      <c r="C563" s="1" t="s">
        <v>30</v>
      </c>
      <c r="D563" s="5">
        <v>45790</v>
      </c>
      <c r="E563" s="1">
        <v>8.5</v>
      </c>
      <c r="G563" s="6">
        <v>637.5</v>
      </c>
      <c r="H563" s="6">
        <v>127.5</v>
      </c>
      <c r="I563" s="6">
        <v>50</v>
      </c>
      <c r="J563" s="6">
        <f>+J562-G563-H563-I563</f>
        <v>-2885</v>
      </c>
    </row>
    <row r="564" spans="1:11" x14ac:dyDescent="0.25">
      <c r="C564" s="1" t="s">
        <v>322</v>
      </c>
      <c r="D564" s="5">
        <v>45791</v>
      </c>
      <c r="E564" s="1">
        <v>8.5</v>
      </c>
      <c r="G564" s="6">
        <v>637.5</v>
      </c>
      <c r="H564" s="6">
        <v>127.5</v>
      </c>
      <c r="I564" s="6">
        <v>50</v>
      </c>
      <c r="J564" s="6">
        <f>+J563-G564-H564-I564</f>
        <v>-3700</v>
      </c>
    </row>
    <row r="565" spans="1:11" x14ac:dyDescent="0.25">
      <c r="C565" s="1" t="s">
        <v>294</v>
      </c>
      <c r="D565" s="5">
        <v>45792</v>
      </c>
      <c r="E565" s="1">
        <v>8.5</v>
      </c>
      <c r="G565" s="6">
        <v>637.5</v>
      </c>
      <c r="H565" s="6">
        <v>127.5</v>
      </c>
      <c r="I565" s="6">
        <v>50</v>
      </c>
      <c r="J565" s="6">
        <f>+J564-G565-H565-I565</f>
        <v>-4515</v>
      </c>
    </row>
    <row r="566" spans="1:11" x14ac:dyDescent="0.25">
      <c r="C566" s="1" t="s">
        <v>19</v>
      </c>
      <c r="D566" s="5">
        <v>45793</v>
      </c>
      <c r="E566" s="1">
        <v>8.5</v>
      </c>
      <c r="G566" s="6">
        <v>637.5</v>
      </c>
      <c r="H566" s="6">
        <v>127.5</v>
      </c>
      <c r="I566" s="6">
        <v>50</v>
      </c>
      <c r="J566" s="6">
        <f>+J565-G566-H566-I566</f>
        <v>-5330</v>
      </c>
    </row>
    <row r="568" spans="1:11" x14ac:dyDescent="0.25">
      <c r="A568" s="5" t="s">
        <v>552</v>
      </c>
      <c r="C568" s="1" t="s">
        <v>487</v>
      </c>
      <c r="D568" s="5">
        <v>45789</v>
      </c>
      <c r="E568" s="1">
        <v>8.5</v>
      </c>
      <c r="G568" s="6">
        <v>637.5</v>
      </c>
      <c r="H568" s="6">
        <v>127.5</v>
      </c>
      <c r="I568" s="6">
        <v>50</v>
      </c>
      <c r="J568" s="6">
        <f>+J566-G568-H568-I568</f>
        <v>-6145</v>
      </c>
      <c r="K568" s="6" t="s">
        <v>554</v>
      </c>
    </row>
    <row r="569" spans="1:11" x14ac:dyDescent="0.25">
      <c r="C569" s="1" t="s">
        <v>91</v>
      </c>
      <c r="D569" s="5">
        <v>45790</v>
      </c>
      <c r="E569" s="1">
        <v>8</v>
      </c>
      <c r="G569" s="6">
        <v>600</v>
      </c>
      <c r="H569" s="6">
        <v>120</v>
      </c>
      <c r="I569" s="6">
        <v>50</v>
      </c>
      <c r="J569" s="6">
        <f t="shared" ref="J569:J574" si="7">+J568-G569-H569-I569</f>
        <v>-6915</v>
      </c>
    </row>
    <row r="570" spans="1:11" x14ac:dyDescent="0.25">
      <c r="C570" s="1" t="s">
        <v>294</v>
      </c>
      <c r="D570" s="5">
        <v>45791</v>
      </c>
      <c r="E570" s="1">
        <v>8</v>
      </c>
      <c r="G570" s="6">
        <v>600</v>
      </c>
      <c r="H570" s="6">
        <v>120</v>
      </c>
      <c r="I570" s="6">
        <v>50</v>
      </c>
      <c r="J570" s="6">
        <f t="shared" si="7"/>
        <v>-7685</v>
      </c>
    </row>
    <row r="571" spans="1:11" x14ac:dyDescent="0.25">
      <c r="C571" s="1" t="s">
        <v>191</v>
      </c>
      <c r="D571" s="5">
        <v>45792</v>
      </c>
      <c r="E571" s="1">
        <v>10</v>
      </c>
      <c r="G571" s="6">
        <v>750</v>
      </c>
      <c r="H571" s="6">
        <v>150</v>
      </c>
      <c r="I571" s="6">
        <v>50</v>
      </c>
      <c r="J571" s="6">
        <f t="shared" si="7"/>
        <v>-8635</v>
      </c>
    </row>
    <row r="572" spans="1:11" x14ac:dyDescent="0.25">
      <c r="C572" s="1" t="s">
        <v>290</v>
      </c>
      <c r="D572" s="5">
        <v>45793</v>
      </c>
      <c r="E572" s="1">
        <v>8</v>
      </c>
      <c r="G572" s="6">
        <v>600</v>
      </c>
      <c r="H572" s="6">
        <v>120</v>
      </c>
      <c r="I572" s="6">
        <v>50</v>
      </c>
      <c r="J572" s="6">
        <f t="shared" si="7"/>
        <v>-9405</v>
      </c>
    </row>
    <row r="573" spans="1:11" x14ac:dyDescent="0.25">
      <c r="C573" s="1" t="s">
        <v>93</v>
      </c>
      <c r="D573" s="5">
        <v>45794</v>
      </c>
      <c r="E573" s="1">
        <v>10</v>
      </c>
      <c r="G573" s="6">
        <v>750</v>
      </c>
      <c r="H573" s="6">
        <v>150</v>
      </c>
      <c r="I573" s="6">
        <v>50</v>
      </c>
      <c r="J573" s="6">
        <f t="shared" si="7"/>
        <v>-10355</v>
      </c>
    </row>
    <row r="574" spans="1:11" x14ac:dyDescent="0.25">
      <c r="C574" s="1" t="s">
        <v>158</v>
      </c>
      <c r="D574" s="5">
        <v>45795</v>
      </c>
      <c r="E574" s="1">
        <v>10</v>
      </c>
      <c r="G574" s="6">
        <v>750</v>
      </c>
      <c r="H574" s="6">
        <v>150</v>
      </c>
      <c r="I574" s="6">
        <v>50</v>
      </c>
      <c r="J574" s="6">
        <f t="shared" si="7"/>
        <v>-11305</v>
      </c>
    </row>
    <row r="575" spans="1:11" x14ac:dyDescent="0.25">
      <c r="I575" s="6" t="s">
        <v>56</v>
      </c>
    </row>
    <row r="576" spans="1:11" x14ac:dyDescent="0.25">
      <c r="A576" s="5">
        <v>45800</v>
      </c>
      <c r="B576" s="6">
        <v>25000</v>
      </c>
      <c r="J576" s="6">
        <f>+J574+B576</f>
        <v>13695</v>
      </c>
    </row>
    <row r="578" spans="1:11" x14ac:dyDescent="0.25">
      <c r="A578" s="5" t="s">
        <v>556</v>
      </c>
      <c r="C578" s="1" t="s">
        <v>290</v>
      </c>
      <c r="D578" s="5">
        <v>45796</v>
      </c>
      <c r="E578" s="1">
        <v>10.5</v>
      </c>
      <c r="G578" s="6">
        <v>787.5</v>
      </c>
      <c r="H578" s="6">
        <v>157.5</v>
      </c>
      <c r="I578" s="6">
        <v>50</v>
      </c>
      <c r="J578" s="6">
        <f>+J576-G578-H578-I578</f>
        <v>12700</v>
      </c>
      <c r="K578" s="6" t="s">
        <v>555</v>
      </c>
    </row>
    <row r="579" spans="1:11" x14ac:dyDescent="0.25">
      <c r="C579" s="1" t="s">
        <v>379</v>
      </c>
      <c r="D579" s="5">
        <v>45796</v>
      </c>
      <c r="E579" s="1">
        <v>10.5</v>
      </c>
      <c r="G579" s="6">
        <v>787.5</v>
      </c>
      <c r="H579" s="6">
        <v>157.5</v>
      </c>
      <c r="I579" s="6">
        <v>50</v>
      </c>
      <c r="J579" s="6">
        <f t="shared" ref="J579:J585" si="8">+J578-G579-H579-I579</f>
        <v>11705</v>
      </c>
    </row>
    <row r="580" spans="1:11" x14ac:dyDescent="0.25">
      <c r="C580" s="1" t="s">
        <v>475</v>
      </c>
      <c r="D580" s="5">
        <v>45797</v>
      </c>
      <c r="E580" s="1">
        <v>8.5</v>
      </c>
      <c r="G580" s="6">
        <v>637.5</v>
      </c>
      <c r="H580" s="6">
        <v>127.5</v>
      </c>
      <c r="I580" s="6">
        <v>50</v>
      </c>
      <c r="J580" s="6">
        <f t="shared" si="8"/>
        <v>10890</v>
      </c>
    </row>
    <row r="581" spans="1:11" x14ac:dyDescent="0.25">
      <c r="C581" s="1" t="s">
        <v>487</v>
      </c>
      <c r="D581" s="5">
        <v>45797</v>
      </c>
      <c r="E581" s="1">
        <v>8.5</v>
      </c>
      <c r="G581" s="6">
        <v>637.5</v>
      </c>
      <c r="H581" s="6">
        <v>127.5</v>
      </c>
      <c r="I581" s="6">
        <v>50</v>
      </c>
      <c r="J581" s="6">
        <f t="shared" si="8"/>
        <v>10075</v>
      </c>
    </row>
    <row r="582" spans="1:11" x14ac:dyDescent="0.25">
      <c r="C582" s="1" t="s">
        <v>13</v>
      </c>
      <c r="D582" s="5">
        <v>45799</v>
      </c>
      <c r="E582" s="1">
        <v>8</v>
      </c>
      <c r="G582" s="6">
        <v>600</v>
      </c>
      <c r="H582" s="6">
        <v>120</v>
      </c>
      <c r="I582" s="6">
        <v>50</v>
      </c>
      <c r="J582" s="6">
        <f t="shared" si="8"/>
        <v>9305</v>
      </c>
    </row>
    <row r="583" spans="1:11" x14ac:dyDescent="0.25">
      <c r="C583" s="1" t="s">
        <v>322</v>
      </c>
      <c r="D583" s="5">
        <v>45799</v>
      </c>
      <c r="E583" s="1">
        <v>8</v>
      </c>
      <c r="G583" s="6">
        <v>600</v>
      </c>
      <c r="H583" s="6">
        <v>120</v>
      </c>
      <c r="I583" s="6">
        <v>50</v>
      </c>
      <c r="J583" s="6">
        <f t="shared" si="8"/>
        <v>8535</v>
      </c>
    </row>
    <row r="584" spans="1:11" x14ac:dyDescent="0.25">
      <c r="C584" s="1" t="s">
        <v>91</v>
      </c>
      <c r="D584" s="5">
        <v>45800</v>
      </c>
      <c r="E584" s="1">
        <v>9.5</v>
      </c>
      <c r="G584" s="6">
        <v>712.5</v>
      </c>
      <c r="H584" s="6">
        <v>142.5</v>
      </c>
      <c r="I584" s="6">
        <v>50</v>
      </c>
      <c r="J584" s="6">
        <f t="shared" si="8"/>
        <v>7630</v>
      </c>
    </row>
    <row r="585" spans="1:11" x14ac:dyDescent="0.25">
      <c r="C585" s="1" t="s">
        <v>379</v>
      </c>
      <c r="D585" s="5">
        <v>45800</v>
      </c>
      <c r="E585" s="1">
        <v>9.5</v>
      </c>
      <c r="G585" s="6">
        <v>712.5</v>
      </c>
      <c r="H585" s="6">
        <v>142.5</v>
      </c>
      <c r="I585" s="6">
        <v>50</v>
      </c>
      <c r="J585" s="6">
        <f t="shared" si="8"/>
        <v>6725</v>
      </c>
    </row>
    <row r="586" spans="1:11" x14ac:dyDescent="0.25">
      <c r="I586" s="6" t="s">
        <v>56</v>
      </c>
    </row>
    <row r="587" spans="1:11" x14ac:dyDescent="0.25">
      <c r="A587" s="5" t="s">
        <v>556</v>
      </c>
      <c r="C587" s="1" t="s">
        <v>486</v>
      </c>
      <c r="D587" s="5">
        <v>45796</v>
      </c>
      <c r="E587" s="1">
        <v>9</v>
      </c>
      <c r="G587" s="6">
        <v>675</v>
      </c>
      <c r="H587" s="6">
        <v>135</v>
      </c>
      <c r="I587" s="6">
        <v>50</v>
      </c>
      <c r="J587" s="6">
        <f>+J585-G587-H587-I587</f>
        <v>5865</v>
      </c>
      <c r="K587" s="6" t="s">
        <v>557</v>
      </c>
    </row>
    <row r="588" spans="1:11" x14ac:dyDescent="0.25">
      <c r="C588" s="1" t="s">
        <v>117</v>
      </c>
      <c r="D588" s="5">
        <v>45797</v>
      </c>
      <c r="E588" s="1">
        <v>7.5</v>
      </c>
      <c r="G588" s="6">
        <v>562.5</v>
      </c>
      <c r="H588" s="6">
        <v>112.5</v>
      </c>
      <c r="I588" s="6">
        <v>50</v>
      </c>
      <c r="J588" s="6">
        <f>+J587-G588-H588-I588</f>
        <v>5140</v>
      </c>
    </row>
    <row r="589" spans="1:11" x14ac:dyDescent="0.25">
      <c r="C589" s="1" t="s">
        <v>39</v>
      </c>
      <c r="D589" s="5">
        <v>45799</v>
      </c>
      <c r="E589" s="1">
        <v>8.5</v>
      </c>
      <c r="G589" s="6">
        <v>637.5</v>
      </c>
      <c r="H589" s="6">
        <v>127.5</v>
      </c>
      <c r="I589" s="6">
        <v>50</v>
      </c>
      <c r="J589" s="6">
        <f>+J588-G589-H589-I589</f>
        <v>4325</v>
      </c>
    </row>
    <row r="590" spans="1:11" x14ac:dyDescent="0.25">
      <c r="C590" s="1" t="s">
        <v>117</v>
      </c>
      <c r="D590" s="5">
        <v>45800</v>
      </c>
      <c r="E590" s="1">
        <v>8.5</v>
      </c>
      <c r="G590" s="6">
        <v>637.5</v>
      </c>
      <c r="H590" s="6">
        <v>127.5</v>
      </c>
      <c r="I590" s="6">
        <v>50</v>
      </c>
      <c r="J590" s="6">
        <f>+J589-G590-H590-I590</f>
        <v>3510</v>
      </c>
    </row>
    <row r="592" spans="1:11" x14ac:dyDescent="0.25">
      <c r="A592" s="5" t="s">
        <v>558</v>
      </c>
      <c r="C592" s="1" t="s">
        <v>158</v>
      </c>
      <c r="D592" s="5">
        <v>45804</v>
      </c>
      <c r="E592" s="1">
        <v>8.5</v>
      </c>
      <c r="G592" s="6">
        <v>637.5</v>
      </c>
      <c r="H592" s="6">
        <v>127.5</v>
      </c>
      <c r="I592" s="6">
        <v>50</v>
      </c>
      <c r="J592" s="6">
        <f>+J590-G592-H592-I592</f>
        <v>2695</v>
      </c>
      <c r="K592" s="6" t="s">
        <v>555</v>
      </c>
    </row>
    <row r="593" spans="1:11" x14ac:dyDescent="0.25">
      <c r="C593" s="1" t="s">
        <v>523</v>
      </c>
      <c r="D593" s="5">
        <v>45804</v>
      </c>
      <c r="E593" s="1">
        <v>8.5</v>
      </c>
      <c r="G593" s="6">
        <v>637.5</v>
      </c>
      <c r="H593" s="6">
        <v>127.5</v>
      </c>
      <c r="I593" s="6">
        <v>50</v>
      </c>
      <c r="J593" s="6">
        <f t="shared" ref="J593:J599" si="9">+J592-G593-H593-I593</f>
        <v>1880</v>
      </c>
    </row>
    <row r="594" spans="1:11" x14ac:dyDescent="0.25">
      <c r="C594" s="1" t="s">
        <v>559</v>
      </c>
      <c r="D594" s="5">
        <v>45805</v>
      </c>
      <c r="E594" s="1">
        <v>8</v>
      </c>
      <c r="G594" s="6">
        <v>600</v>
      </c>
      <c r="H594" s="6">
        <v>120</v>
      </c>
      <c r="I594" s="6">
        <v>50</v>
      </c>
      <c r="J594" s="6">
        <f t="shared" si="9"/>
        <v>1110</v>
      </c>
    </row>
    <row r="595" spans="1:11" x14ac:dyDescent="0.25">
      <c r="C595" s="1" t="s">
        <v>560</v>
      </c>
      <c r="D595" s="5">
        <v>45805</v>
      </c>
      <c r="E595" s="1">
        <v>8</v>
      </c>
      <c r="G595" s="6">
        <v>600</v>
      </c>
      <c r="H595" s="6">
        <v>120</v>
      </c>
      <c r="I595" s="6">
        <v>50</v>
      </c>
      <c r="J595" s="6">
        <f t="shared" si="9"/>
        <v>340</v>
      </c>
    </row>
    <row r="596" spans="1:11" x14ac:dyDescent="0.25">
      <c r="C596" s="1" t="s">
        <v>559</v>
      </c>
      <c r="D596" s="5">
        <v>45806</v>
      </c>
      <c r="E596" s="1">
        <v>8</v>
      </c>
      <c r="G596" s="6">
        <v>600</v>
      </c>
      <c r="H596" s="6">
        <v>120</v>
      </c>
      <c r="I596" s="6">
        <v>50</v>
      </c>
      <c r="J596" s="6">
        <f t="shared" si="9"/>
        <v>-430</v>
      </c>
    </row>
    <row r="597" spans="1:11" x14ac:dyDescent="0.25">
      <c r="C597" s="1" t="s">
        <v>322</v>
      </c>
      <c r="D597" s="5">
        <v>45806</v>
      </c>
      <c r="E597" s="1">
        <v>8</v>
      </c>
      <c r="G597" s="6">
        <v>600</v>
      </c>
      <c r="H597" s="6">
        <v>120</v>
      </c>
      <c r="I597" s="6">
        <v>50</v>
      </c>
      <c r="J597" s="6">
        <f t="shared" si="9"/>
        <v>-1200</v>
      </c>
    </row>
    <row r="598" spans="1:11" x14ac:dyDescent="0.25">
      <c r="C598" s="1" t="s">
        <v>22</v>
      </c>
      <c r="D598" s="5">
        <v>45807</v>
      </c>
      <c r="E598" s="1">
        <v>8</v>
      </c>
      <c r="G598" s="6">
        <v>600</v>
      </c>
      <c r="H598" s="6">
        <v>120</v>
      </c>
      <c r="I598" s="6">
        <v>50</v>
      </c>
      <c r="J598" s="6">
        <f t="shared" si="9"/>
        <v>-1970</v>
      </c>
    </row>
    <row r="599" spans="1:11" x14ac:dyDescent="0.25">
      <c r="C599" s="1" t="s">
        <v>560</v>
      </c>
      <c r="D599" s="5">
        <v>45807</v>
      </c>
      <c r="E599" s="1">
        <v>8</v>
      </c>
      <c r="G599" s="6">
        <v>600</v>
      </c>
      <c r="H599" s="6">
        <v>120</v>
      </c>
      <c r="I599" s="6">
        <v>50</v>
      </c>
      <c r="J599" s="6">
        <f t="shared" si="9"/>
        <v>-2740</v>
      </c>
    </row>
    <row r="601" spans="1:11" x14ac:dyDescent="0.25">
      <c r="A601" s="5" t="s">
        <v>558</v>
      </c>
      <c r="C601" s="1" t="s">
        <v>89</v>
      </c>
      <c r="D601" s="5">
        <v>45804</v>
      </c>
      <c r="E601" s="1">
        <v>9.5</v>
      </c>
      <c r="G601" s="6">
        <v>712.5</v>
      </c>
      <c r="H601" s="6">
        <v>142.5</v>
      </c>
      <c r="I601" s="6">
        <v>50</v>
      </c>
      <c r="J601" s="6">
        <f>+J599-G601-H601-I601</f>
        <v>-3645</v>
      </c>
      <c r="K601" s="6" t="s">
        <v>561</v>
      </c>
    </row>
    <row r="602" spans="1:11" x14ac:dyDescent="0.25">
      <c r="C602" s="1" t="s">
        <v>523</v>
      </c>
      <c r="D602" s="5">
        <v>45805</v>
      </c>
      <c r="E602" s="1">
        <v>8.5</v>
      </c>
      <c r="G602" s="6">
        <v>637.5</v>
      </c>
      <c r="H602" s="6">
        <v>127.5</v>
      </c>
      <c r="I602" s="6">
        <v>50</v>
      </c>
      <c r="J602" s="6">
        <f>+J601-G602-H602-I602</f>
        <v>-4460</v>
      </c>
    </row>
    <row r="603" spans="1:11" x14ac:dyDescent="0.25">
      <c r="C603" s="1" t="s">
        <v>560</v>
      </c>
      <c r="D603" s="5">
        <v>45806</v>
      </c>
      <c r="E603" s="1">
        <v>8.5</v>
      </c>
      <c r="G603" s="6">
        <v>637.5</v>
      </c>
      <c r="H603" s="6">
        <v>127.5</v>
      </c>
      <c r="I603" s="6">
        <v>50</v>
      </c>
      <c r="J603" s="6">
        <f>+J602-G603-H603-I603</f>
        <v>-5275</v>
      </c>
    </row>
    <row r="604" spans="1:11" x14ac:dyDescent="0.25">
      <c r="C604" s="1" t="s">
        <v>19</v>
      </c>
      <c r="D604" s="5">
        <v>45807</v>
      </c>
      <c r="E604" s="1">
        <v>9</v>
      </c>
      <c r="G604" s="6">
        <v>675</v>
      </c>
      <c r="H604" s="6">
        <v>135</v>
      </c>
      <c r="I604" s="6">
        <v>50</v>
      </c>
      <c r="J604" s="6">
        <f>+J603-G604-H604-I604</f>
        <v>-6135</v>
      </c>
    </row>
    <row r="606" spans="1:11" x14ac:dyDescent="0.25">
      <c r="A606" s="5">
        <v>45819</v>
      </c>
      <c r="B606" s="6">
        <v>25000</v>
      </c>
      <c r="J606" s="6">
        <f>+J604+B606</f>
        <v>18865</v>
      </c>
    </row>
    <row r="608" spans="1:11" x14ac:dyDescent="0.25">
      <c r="A608" s="5" t="s">
        <v>562</v>
      </c>
      <c r="C608" s="1" t="s">
        <v>89</v>
      </c>
      <c r="D608" s="5">
        <v>45810</v>
      </c>
      <c r="E608" s="1">
        <v>8.5</v>
      </c>
      <c r="G608" s="6">
        <v>637.5</v>
      </c>
      <c r="H608" s="6">
        <v>127.5</v>
      </c>
      <c r="I608" s="6">
        <v>50</v>
      </c>
      <c r="J608" s="6">
        <f>+J606-G608-H608-I608</f>
        <v>18050</v>
      </c>
      <c r="K608" s="6" t="s">
        <v>563</v>
      </c>
    </row>
    <row r="609" spans="1:11" x14ac:dyDescent="0.25">
      <c r="C609" s="1" t="s">
        <v>486</v>
      </c>
      <c r="D609" s="5">
        <v>45811</v>
      </c>
      <c r="E609" s="1">
        <v>9</v>
      </c>
      <c r="G609" s="6">
        <v>675</v>
      </c>
      <c r="H609" s="6">
        <v>135</v>
      </c>
      <c r="I609" s="6">
        <v>50</v>
      </c>
      <c r="J609" s="6">
        <f>+J608-G609-H609-I609</f>
        <v>17190</v>
      </c>
    </row>
    <row r="610" spans="1:11" x14ac:dyDescent="0.25">
      <c r="C610" s="1" t="s">
        <v>523</v>
      </c>
      <c r="D610" s="5">
        <v>45812</v>
      </c>
      <c r="E610" s="1">
        <v>8.5</v>
      </c>
      <c r="G610" s="6">
        <v>637.5</v>
      </c>
      <c r="H610" s="6">
        <v>127.5</v>
      </c>
      <c r="I610" s="6">
        <v>50</v>
      </c>
      <c r="J610" s="6">
        <f>+J609-G610-H610-I610</f>
        <v>16375</v>
      </c>
    </row>
    <row r="612" spans="1:11" x14ac:dyDescent="0.25">
      <c r="A612" s="5" t="s">
        <v>562</v>
      </c>
      <c r="C612" s="1" t="s">
        <v>14</v>
      </c>
      <c r="D612" s="5">
        <v>45810</v>
      </c>
      <c r="E612" s="1">
        <v>8.5</v>
      </c>
      <c r="G612" s="6">
        <v>637.5</v>
      </c>
      <c r="H612" s="6">
        <v>127.5</v>
      </c>
      <c r="I612" s="6">
        <v>50</v>
      </c>
      <c r="J612" s="6">
        <f>+J610-G612-H612-I612</f>
        <v>15560</v>
      </c>
      <c r="K612" s="6" t="s">
        <v>564</v>
      </c>
    </row>
    <row r="613" spans="1:11" x14ac:dyDescent="0.25">
      <c r="C613" s="1" t="s">
        <v>488</v>
      </c>
      <c r="D613" s="5">
        <v>45811</v>
      </c>
      <c r="E613" s="1">
        <v>8</v>
      </c>
      <c r="G613" s="6">
        <v>600</v>
      </c>
      <c r="H613" s="6">
        <v>120</v>
      </c>
      <c r="I613" s="6">
        <v>50</v>
      </c>
      <c r="J613" s="6">
        <f>+J612-G613-H613-I613</f>
        <v>14790</v>
      </c>
    </row>
    <row r="614" spans="1:11" x14ac:dyDescent="0.25">
      <c r="C614" s="1" t="s">
        <v>93</v>
      </c>
      <c r="D614" s="5">
        <v>45812</v>
      </c>
      <c r="E614" s="1">
        <v>9</v>
      </c>
      <c r="G614" s="6">
        <v>675</v>
      </c>
      <c r="H614" s="6">
        <v>135</v>
      </c>
      <c r="I614" s="6">
        <v>50</v>
      </c>
      <c r="J614" s="6">
        <f>+J613-G614-H614-I614</f>
        <v>13930</v>
      </c>
    </row>
    <row r="615" spans="1:11" x14ac:dyDescent="0.25">
      <c r="C615" s="1" t="s">
        <v>349</v>
      </c>
      <c r="D615" s="5">
        <v>45813</v>
      </c>
      <c r="E615" s="1">
        <v>10</v>
      </c>
      <c r="G615" s="6">
        <v>750</v>
      </c>
      <c r="H615" s="6">
        <v>150</v>
      </c>
      <c r="I615" s="6">
        <v>50</v>
      </c>
      <c r="J615" s="6">
        <f>+J614-G615-H615-I615</f>
        <v>12980</v>
      </c>
    </row>
    <row r="616" spans="1:11" x14ac:dyDescent="0.25">
      <c r="C616" s="1" t="s">
        <v>487</v>
      </c>
      <c r="D616" s="5">
        <v>45814</v>
      </c>
      <c r="E616" s="1">
        <v>8</v>
      </c>
      <c r="G616" s="6">
        <v>600</v>
      </c>
      <c r="H616" s="6">
        <v>120</v>
      </c>
      <c r="I616" s="6">
        <v>50</v>
      </c>
      <c r="J616" s="6">
        <f>+J615-G616-H616-I616</f>
        <v>12210</v>
      </c>
    </row>
    <row r="618" spans="1:11" x14ac:dyDescent="0.25">
      <c r="A618" s="5" t="s">
        <v>565</v>
      </c>
      <c r="C618" s="1" t="s">
        <v>213</v>
      </c>
      <c r="D618" s="5">
        <v>45820</v>
      </c>
      <c r="E618" s="1">
        <v>9</v>
      </c>
      <c r="G618" s="6">
        <v>675</v>
      </c>
      <c r="H618" s="6">
        <v>135</v>
      </c>
      <c r="I618" s="6">
        <v>50</v>
      </c>
      <c r="J618" s="6">
        <f>+J616-G618-H618-I618</f>
        <v>11350</v>
      </c>
      <c r="K618" s="6" t="s">
        <v>566</v>
      </c>
    </row>
    <row r="619" spans="1:11" x14ac:dyDescent="0.25">
      <c r="C619" s="1" t="s">
        <v>37</v>
      </c>
      <c r="D619" s="5">
        <v>45821</v>
      </c>
      <c r="E619" s="1">
        <v>8</v>
      </c>
      <c r="G619" s="6">
        <v>600</v>
      </c>
      <c r="H619" s="6">
        <v>120</v>
      </c>
      <c r="I619" s="6">
        <v>50</v>
      </c>
      <c r="J619" s="6">
        <f>+J618-G619-H619-I619</f>
        <v>10580</v>
      </c>
    </row>
    <row r="621" spans="1:11" x14ac:dyDescent="0.25">
      <c r="A621" s="5">
        <v>45824</v>
      </c>
      <c r="C621" s="1" t="s">
        <v>7</v>
      </c>
      <c r="D621" s="5">
        <v>45824</v>
      </c>
      <c r="E621" s="1">
        <v>8.5</v>
      </c>
      <c r="G621" s="6">
        <v>637.5</v>
      </c>
      <c r="H621" s="6">
        <v>127.5</v>
      </c>
      <c r="I621" s="6">
        <v>50</v>
      </c>
      <c r="J621" s="6">
        <f>+J619-G621-H621-I621</f>
        <v>9765</v>
      </c>
      <c r="K621" s="6" t="s">
        <v>567</v>
      </c>
    </row>
    <row r="622" spans="1:11" x14ac:dyDescent="0.25">
      <c r="C622" s="1" t="s">
        <v>523</v>
      </c>
      <c r="D622" s="5">
        <v>45824</v>
      </c>
      <c r="E622" s="1">
        <v>8.5</v>
      </c>
      <c r="G622" s="6">
        <v>637.5</v>
      </c>
      <c r="H622" s="6">
        <v>127.5</v>
      </c>
      <c r="I622" s="6">
        <v>50</v>
      </c>
      <c r="J622" s="6">
        <f>+J621-G622-H622-I622</f>
        <v>8950</v>
      </c>
    </row>
    <row r="624" spans="1:11" x14ac:dyDescent="0.25">
      <c r="A624" s="5">
        <v>45825</v>
      </c>
      <c r="C624" s="1" t="s">
        <v>568</v>
      </c>
      <c r="D624" s="5">
        <v>45825</v>
      </c>
      <c r="E624" s="1">
        <v>8.5</v>
      </c>
      <c r="G624" s="6">
        <v>722.5</v>
      </c>
      <c r="H624" s="6">
        <v>144.5</v>
      </c>
      <c r="I624" s="6">
        <v>100</v>
      </c>
      <c r="J624" s="6">
        <f>+J622-G624-H624-I624</f>
        <v>7983</v>
      </c>
      <c r="K624" s="6" t="s">
        <v>566</v>
      </c>
    </row>
    <row r="626" spans="1:11" x14ac:dyDescent="0.25">
      <c r="A626" s="5">
        <v>45828</v>
      </c>
      <c r="C626" s="1" t="s">
        <v>8</v>
      </c>
      <c r="D626" s="5">
        <v>45828</v>
      </c>
      <c r="E626" s="1">
        <v>8</v>
      </c>
      <c r="G626" s="6">
        <v>680</v>
      </c>
      <c r="H626" s="6">
        <v>136</v>
      </c>
      <c r="I626" s="6">
        <v>100</v>
      </c>
      <c r="J626" s="6">
        <f>+J624-G626-H626-I626</f>
        <v>7067</v>
      </c>
      <c r="K626" s="6" t="s">
        <v>569</v>
      </c>
    </row>
    <row r="628" spans="1:11" x14ac:dyDescent="0.25">
      <c r="A628" s="5">
        <v>45828</v>
      </c>
      <c r="C628" s="1" t="s">
        <v>93</v>
      </c>
      <c r="D628" s="5">
        <v>45828</v>
      </c>
      <c r="E628" s="1">
        <v>8.5</v>
      </c>
      <c r="G628" s="6">
        <v>722.5</v>
      </c>
      <c r="H628" s="6">
        <v>144.5</v>
      </c>
      <c r="I628" s="6">
        <v>100</v>
      </c>
      <c r="J628" s="6">
        <f>+J626-G628-H628-I628</f>
        <v>6100</v>
      </c>
      <c r="K628" s="6" t="s">
        <v>546</v>
      </c>
    </row>
    <row r="630" spans="1:11" x14ac:dyDescent="0.25">
      <c r="A630" s="5">
        <v>45833</v>
      </c>
      <c r="C630" s="1" t="s">
        <v>523</v>
      </c>
      <c r="D630" s="5">
        <v>45833</v>
      </c>
      <c r="E630" s="1">
        <v>9</v>
      </c>
      <c r="G630" s="6">
        <v>765</v>
      </c>
      <c r="H630" s="6">
        <v>153</v>
      </c>
      <c r="I630" s="6">
        <v>100</v>
      </c>
      <c r="J630" s="6">
        <f>+J628-G630-H630-I630</f>
        <v>5082</v>
      </c>
      <c r="K630" s="6" t="s">
        <v>491</v>
      </c>
    </row>
    <row r="632" spans="1:11" x14ac:dyDescent="0.25">
      <c r="A632" s="5">
        <v>45840</v>
      </c>
      <c r="C632" s="1" t="s">
        <v>30</v>
      </c>
      <c r="D632" s="5">
        <v>45840</v>
      </c>
      <c r="E632" s="1">
        <v>5</v>
      </c>
      <c r="G632" s="6">
        <v>425</v>
      </c>
      <c r="H632" s="6">
        <v>85</v>
      </c>
      <c r="I632" s="6">
        <v>100</v>
      </c>
      <c r="J632" s="6">
        <f>+J630-G632-H632-I632</f>
        <v>4472</v>
      </c>
      <c r="K632" s="6" t="s">
        <v>491</v>
      </c>
    </row>
    <row r="634" spans="1:11" x14ac:dyDescent="0.25">
      <c r="A634" s="5">
        <v>45847</v>
      </c>
      <c r="C634" s="1" t="s">
        <v>191</v>
      </c>
      <c r="D634" s="5">
        <v>45847</v>
      </c>
      <c r="E634" s="1">
        <v>9</v>
      </c>
      <c r="G634" s="6">
        <v>765</v>
      </c>
      <c r="H634" s="6">
        <v>153</v>
      </c>
      <c r="I634" s="6">
        <v>100</v>
      </c>
      <c r="J634" s="6">
        <f>+J632-G634-H634-I634</f>
        <v>3454</v>
      </c>
      <c r="K634" s="6" t="s">
        <v>566</v>
      </c>
    </row>
    <row r="636" spans="1:11" x14ac:dyDescent="0.25">
      <c r="A636" s="5" t="s">
        <v>573</v>
      </c>
      <c r="C636" s="1" t="s">
        <v>158</v>
      </c>
      <c r="D636" s="5">
        <v>45852</v>
      </c>
      <c r="E636" s="1">
        <v>9.5</v>
      </c>
      <c r="G636" s="6">
        <v>807.5</v>
      </c>
      <c r="H636" s="6">
        <v>161.5</v>
      </c>
      <c r="I636" s="6">
        <v>100</v>
      </c>
      <c r="J636" s="6">
        <f>+J634-G636-H636-I636</f>
        <v>2385</v>
      </c>
      <c r="K636" s="6" t="s">
        <v>566</v>
      </c>
    </row>
    <row r="637" spans="1:11" x14ac:dyDescent="0.25">
      <c r="C637" s="1" t="s">
        <v>487</v>
      </c>
      <c r="D637" s="5">
        <v>45852</v>
      </c>
      <c r="E637" s="1">
        <v>9.5</v>
      </c>
      <c r="G637" s="6">
        <v>807.5</v>
      </c>
      <c r="H637" s="6">
        <v>161.5</v>
      </c>
      <c r="I637" s="6">
        <v>100</v>
      </c>
      <c r="J637" s="6">
        <f>+J636-G637-H637-I637</f>
        <v>1316</v>
      </c>
    </row>
    <row r="638" spans="1:11" x14ac:dyDescent="0.25">
      <c r="C638" s="1" t="s">
        <v>7</v>
      </c>
      <c r="D638" s="5">
        <v>45853</v>
      </c>
      <c r="E638" s="1">
        <v>9.5</v>
      </c>
      <c r="G638" s="6">
        <v>807.5</v>
      </c>
      <c r="H638" s="6">
        <v>161.5</v>
      </c>
      <c r="I638" s="6">
        <v>100</v>
      </c>
      <c r="J638" s="6">
        <f t="shared" ref="J638:J645" si="10">+J637-G638-H638-I638</f>
        <v>247</v>
      </c>
    </row>
    <row r="639" spans="1:11" x14ac:dyDescent="0.25">
      <c r="C639" s="1" t="s">
        <v>379</v>
      </c>
      <c r="D639" s="5">
        <v>45853</v>
      </c>
      <c r="E639" s="1">
        <v>9.5</v>
      </c>
      <c r="G639" s="6">
        <v>807.5</v>
      </c>
      <c r="H639" s="6">
        <v>161.5</v>
      </c>
      <c r="I639" s="6">
        <v>100</v>
      </c>
      <c r="J639" s="6">
        <f t="shared" si="10"/>
        <v>-822</v>
      </c>
    </row>
    <row r="640" spans="1:11" x14ac:dyDescent="0.25">
      <c r="C640" s="1" t="s">
        <v>7</v>
      </c>
      <c r="D640" s="5">
        <v>45854</v>
      </c>
      <c r="E640" s="1">
        <v>9.5</v>
      </c>
      <c r="G640" s="6">
        <v>807.5</v>
      </c>
      <c r="H640" s="6">
        <v>161.5</v>
      </c>
      <c r="I640" s="6">
        <v>100</v>
      </c>
      <c r="J640" s="6">
        <f t="shared" si="10"/>
        <v>-1891</v>
      </c>
    </row>
    <row r="641" spans="1:11" x14ac:dyDescent="0.25">
      <c r="C641" s="1" t="s">
        <v>8</v>
      </c>
      <c r="D641" s="5">
        <v>45854</v>
      </c>
      <c r="E641" s="1">
        <v>9.5</v>
      </c>
      <c r="G641" s="6">
        <v>807.5</v>
      </c>
      <c r="H641" s="6">
        <v>161.5</v>
      </c>
      <c r="I641" s="6">
        <v>100</v>
      </c>
      <c r="J641" s="6">
        <f t="shared" si="10"/>
        <v>-2960</v>
      </c>
    </row>
    <row r="642" spans="1:11" x14ac:dyDescent="0.25">
      <c r="C642" s="1" t="s">
        <v>30</v>
      </c>
      <c r="D642" s="5">
        <v>45855</v>
      </c>
      <c r="E642" s="1">
        <v>8</v>
      </c>
      <c r="G642" s="6">
        <v>680</v>
      </c>
      <c r="H642" s="6">
        <v>136</v>
      </c>
      <c r="I642" s="6">
        <v>100</v>
      </c>
      <c r="J642" s="6">
        <f t="shared" si="10"/>
        <v>-3876</v>
      </c>
    </row>
    <row r="643" spans="1:11" x14ac:dyDescent="0.25">
      <c r="C643" s="1" t="s">
        <v>37</v>
      </c>
      <c r="D643" s="5">
        <v>45855</v>
      </c>
      <c r="E643" s="1">
        <v>8</v>
      </c>
      <c r="G643" s="6">
        <v>680</v>
      </c>
      <c r="H643" s="6">
        <v>136</v>
      </c>
      <c r="I643" s="6">
        <v>100</v>
      </c>
      <c r="J643" s="6">
        <f t="shared" si="10"/>
        <v>-4792</v>
      </c>
    </row>
    <row r="644" spans="1:11" x14ac:dyDescent="0.25">
      <c r="C644" s="1" t="s">
        <v>19</v>
      </c>
      <c r="D644" s="5">
        <v>45856</v>
      </c>
      <c r="E644" s="1">
        <v>10</v>
      </c>
      <c r="G644" s="6">
        <v>850</v>
      </c>
      <c r="H644" s="6">
        <v>170</v>
      </c>
      <c r="I644" s="6">
        <v>100</v>
      </c>
      <c r="J644" s="6">
        <f t="shared" si="10"/>
        <v>-5912</v>
      </c>
    </row>
    <row r="645" spans="1:11" x14ac:dyDescent="0.25">
      <c r="C645" s="1" t="s">
        <v>8</v>
      </c>
      <c r="D645" s="5">
        <v>45856</v>
      </c>
      <c r="E645" s="1">
        <v>10</v>
      </c>
      <c r="G645" s="6">
        <v>850</v>
      </c>
      <c r="H645" s="6">
        <v>170</v>
      </c>
      <c r="I645" s="6">
        <v>100</v>
      </c>
      <c r="J645" s="6">
        <f t="shared" si="10"/>
        <v>-7032</v>
      </c>
    </row>
    <row r="647" spans="1:11" x14ac:dyDescent="0.25">
      <c r="A647" s="5">
        <v>45860</v>
      </c>
      <c r="C647" s="1" t="s">
        <v>213</v>
      </c>
      <c r="D647" s="5">
        <v>45860</v>
      </c>
      <c r="E647" s="1">
        <v>9.5</v>
      </c>
      <c r="G647" s="6">
        <v>807.5</v>
      </c>
      <c r="H647" s="6">
        <v>161.5</v>
      </c>
      <c r="I647" s="6">
        <v>100</v>
      </c>
      <c r="J647" s="6">
        <f>+J645-G647-H647-I647</f>
        <v>-8101</v>
      </c>
    </row>
    <row r="648" spans="1:11" x14ac:dyDescent="0.25">
      <c r="C648" s="1" t="s">
        <v>379</v>
      </c>
      <c r="D648" s="5">
        <v>45860</v>
      </c>
      <c r="E648" s="1">
        <v>9.5</v>
      </c>
      <c r="G648" s="6">
        <v>807.5</v>
      </c>
      <c r="H648" s="6">
        <v>161.5</v>
      </c>
      <c r="I648" s="6">
        <v>100</v>
      </c>
      <c r="J648" s="6">
        <f>+J647-G648-H648-I648</f>
        <v>-9170</v>
      </c>
      <c r="K648" s="6" t="s">
        <v>575</v>
      </c>
    </row>
    <row r="650" spans="1:11" x14ac:dyDescent="0.25">
      <c r="A650" s="5">
        <v>45863</v>
      </c>
      <c r="C650" s="1" t="s">
        <v>30</v>
      </c>
      <c r="D650" s="5">
        <v>45863</v>
      </c>
      <c r="E650" s="1">
        <v>4.5</v>
      </c>
      <c r="G650" s="6">
        <v>382.5</v>
      </c>
      <c r="H650" s="6">
        <v>76.5</v>
      </c>
      <c r="I650" s="6">
        <v>100</v>
      </c>
      <c r="J650" s="6">
        <f>+J648-G650-H650-I650</f>
        <v>-9729</v>
      </c>
      <c r="K650" s="6" t="s">
        <v>575</v>
      </c>
    </row>
    <row r="652" spans="1:11" x14ac:dyDescent="0.25">
      <c r="A652" s="5" t="s">
        <v>576</v>
      </c>
      <c r="C652" s="1" t="s">
        <v>93</v>
      </c>
      <c r="D652" s="5">
        <v>45860</v>
      </c>
      <c r="E652" s="1">
        <v>9</v>
      </c>
      <c r="G652" s="6">
        <v>765</v>
      </c>
      <c r="H652" s="6">
        <v>153</v>
      </c>
      <c r="I652" s="6">
        <v>100</v>
      </c>
      <c r="J652" s="6">
        <f>+J650-G652-H652-I652</f>
        <v>-10747</v>
      </c>
    </row>
    <row r="653" spans="1:11" x14ac:dyDescent="0.25">
      <c r="C653" s="1" t="s">
        <v>7</v>
      </c>
      <c r="D653" s="5">
        <v>45861</v>
      </c>
      <c r="E653" s="1">
        <v>7.5</v>
      </c>
      <c r="G653" s="6">
        <v>637.5</v>
      </c>
      <c r="H653" s="6">
        <v>127.5</v>
      </c>
      <c r="I653" s="6">
        <v>100</v>
      </c>
      <c r="J653" s="6">
        <f>+J652-G653-H653-I653</f>
        <v>-11612</v>
      </c>
    </row>
    <row r="654" spans="1:11" x14ac:dyDescent="0.25">
      <c r="C654" s="1" t="s">
        <v>322</v>
      </c>
      <c r="D654" s="5">
        <v>45863</v>
      </c>
      <c r="E654" s="1">
        <v>8.5</v>
      </c>
      <c r="G654" s="6">
        <v>722.5</v>
      </c>
      <c r="H654" s="6">
        <v>144.5</v>
      </c>
      <c r="I654" s="6">
        <v>100</v>
      </c>
      <c r="J654" s="6">
        <f>+J653-G654-H654-I654</f>
        <v>-12579</v>
      </c>
      <c r="K654" s="6" t="s">
        <v>577</v>
      </c>
    </row>
    <row r="656" spans="1:11" x14ac:dyDescent="0.25">
      <c r="A656" s="44">
        <v>45866</v>
      </c>
      <c r="B656" s="45"/>
      <c r="C656" s="46" t="s">
        <v>93</v>
      </c>
      <c r="D656" s="44">
        <v>45866</v>
      </c>
      <c r="E656" s="46">
        <v>6</v>
      </c>
      <c r="F656" s="44"/>
      <c r="G656" s="45">
        <v>510</v>
      </c>
      <c r="H656" s="45">
        <v>102</v>
      </c>
      <c r="I656" s="45">
        <v>100</v>
      </c>
      <c r="J656" s="45">
        <f>+J654-G656-H656-I656</f>
        <v>-13291</v>
      </c>
      <c r="K656" s="6" t="s">
        <v>578</v>
      </c>
    </row>
    <row r="657" spans="1:11" x14ac:dyDescent="0.25">
      <c r="A657" s="44"/>
      <c r="B657" s="45"/>
      <c r="C657" s="46" t="s">
        <v>379</v>
      </c>
      <c r="D657" s="44">
        <v>45866</v>
      </c>
      <c r="E657" s="46">
        <v>6</v>
      </c>
      <c r="F657" s="44"/>
      <c r="G657" s="45">
        <v>510</v>
      </c>
      <c r="H657" s="45">
        <v>102</v>
      </c>
      <c r="I657" s="45">
        <v>100</v>
      </c>
      <c r="J657" s="45">
        <f>+J656-G657-H657-I657</f>
        <v>-14003</v>
      </c>
    </row>
    <row r="658" spans="1:11" x14ac:dyDescent="0.25">
      <c r="G658" s="6" t="s">
        <v>56</v>
      </c>
      <c r="H658" s="6" t="s">
        <v>56</v>
      </c>
      <c r="I658" s="6" t="s">
        <v>56</v>
      </c>
    </row>
    <row r="660" spans="1:11" x14ac:dyDescent="0.25">
      <c r="A660" s="5">
        <v>45866</v>
      </c>
      <c r="B660" s="6">
        <v>20000</v>
      </c>
      <c r="J660" s="6">
        <f>+J657+B660</f>
        <v>5997</v>
      </c>
    </row>
    <row r="662" spans="1:11" x14ac:dyDescent="0.25">
      <c r="A662" s="5">
        <v>45873</v>
      </c>
      <c r="C662" s="1" t="s">
        <v>274</v>
      </c>
      <c r="D662" s="5">
        <v>45873</v>
      </c>
      <c r="E662" s="1">
        <v>9.5</v>
      </c>
      <c r="G662" s="6">
        <v>807.5</v>
      </c>
      <c r="H662" s="6">
        <v>161.5</v>
      </c>
      <c r="I662" s="6">
        <v>100</v>
      </c>
      <c r="J662" s="6">
        <f>+J660-G662-H662-I662</f>
        <v>4928</v>
      </c>
      <c r="K662" s="6" t="s">
        <v>309</v>
      </c>
    </row>
    <row r="664" spans="1:11" x14ac:dyDescent="0.25">
      <c r="A664" s="5">
        <v>45897</v>
      </c>
      <c r="C664" s="1" t="s">
        <v>486</v>
      </c>
      <c r="D664" s="5">
        <v>45897</v>
      </c>
      <c r="E664" s="1">
        <v>10</v>
      </c>
      <c r="G664" s="6">
        <v>850</v>
      </c>
      <c r="H664" s="6">
        <v>170</v>
      </c>
      <c r="I664" s="6">
        <v>100</v>
      </c>
      <c r="J664" s="6">
        <f>+J662-G664-H664-I664</f>
        <v>3808</v>
      </c>
      <c r="K664" s="6" t="s">
        <v>583</v>
      </c>
    </row>
    <row r="666" spans="1:11" x14ac:dyDescent="0.25">
      <c r="A666" s="5">
        <v>45972</v>
      </c>
      <c r="C666" s="1" t="s">
        <v>14</v>
      </c>
      <c r="D666" s="5">
        <v>45972</v>
      </c>
      <c r="E666" s="1">
        <v>8</v>
      </c>
      <c r="G666" s="6">
        <v>680</v>
      </c>
      <c r="H666" s="6">
        <v>136</v>
      </c>
      <c r="I666" s="6">
        <v>100</v>
      </c>
      <c r="J666" s="6">
        <f>+J664-G666-H666-I666</f>
        <v>2892</v>
      </c>
      <c r="K666" s="6" t="s">
        <v>595</v>
      </c>
    </row>
    <row r="668" spans="1:11" x14ac:dyDescent="0.25">
      <c r="A668" s="5">
        <v>46007</v>
      </c>
      <c r="C668" s="1" t="s">
        <v>19</v>
      </c>
      <c r="D668" s="5">
        <v>46007</v>
      </c>
      <c r="E668" s="1">
        <v>9</v>
      </c>
      <c r="G668" s="6">
        <v>765</v>
      </c>
      <c r="H668" s="6">
        <v>153</v>
      </c>
      <c r="I668" s="6">
        <v>100</v>
      </c>
      <c r="J668" s="6">
        <f>+J666-G668-H668-I668</f>
        <v>1874</v>
      </c>
      <c r="K668" s="6" t="s">
        <v>607</v>
      </c>
    </row>
    <row r="670" spans="1:11" x14ac:dyDescent="0.25">
      <c r="A670" s="5">
        <v>46085</v>
      </c>
      <c r="C670" s="1" t="s">
        <v>37</v>
      </c>
      <c r="D670" s="5">
        <v>46085</v>
      </c>
      <c r="E670" s="1">
        <v>10</v>
      </c>
      <c r="G670" s="6">
        <v>850</v>
      </c>
      <c r="H670" s="6">
        <v>170</v>
      </c>
      <c r="I670" s="6">
        <v>100</v>
      </c>
      <c r="J670" s="6">
        <f>+J668-G670-H670-I670</f>
        <v>754</v>
      </c>
    </row>
    <row r="672" spans="1:11" x14ac:dyDescent="0.25">
      <c r="A672" s="5">
        <v>46087</v>
      </c>
      <c r="C672" s="1" t="s">
        <v>14</v>
      </c>
      <c r="D672" s="5">
        <v>46087</v>
      </c>
      <c r="E672" s="1">
        <v>6</v>
      </c>
      <c r="G672" s="6">
        <v>510</v>
      </c>
      <c r="H672" s="6">
        <v>102</v>
      </c>
      <c r="I672" s="6">
        <v>100</v>
      </c>
      <c r="J672" s="6">
        <f>+J670-G672-H672-I672</f>
        <v>42</v>
      </c>
    </row>
    <row r="673" spans="1:11" x14ac:dyDescent="0.25">
      <c r="G673" s="6" t="s">
        <v>56</v>
      </c>
      <c r="H673" s="6" t="s">
        <v>56</v>
      </c>
      <c r="I673" s="6" t="s">
        <v>56</v>
      </c>
      <c r="J673" s="6" t="s">
        <v>56</v>
      </c>
    </row>
    <row r="674" spans="1:11" x14ac:dyDescent="0.25">
      <c r="A674" s="5">
        <v>46135</v>
      </c>
      <c r="C674" s="1" t="s">
        <v>158</v>
      </c>
      <c r="D674" s="5">
        <v>46135</v>
      </c>
      <c r="E674" s="1">
        <v>8.5</v>
      </c>
      <c r="G674" s="6">
        <v>722.5</v>
      </c>
      <c r="H674" s="6">
        <v>144.5</v>
      </c>
      <c r="I674" s="6">
        <v>100</v>
      </c>
      <c r="J674" s="6">
        <f>+J672-G674-H674-I674</f>
        <v>-925</v>
      </c>
    </row>
    <row r="676" spans="1:11" x14ac:dyDescent="0.25">
      <c r="A676" s="5">
        <v>46160</v>
      </c>
      <c r="B676" s="6">
        <v>5000</v>
      </c>
      <c r="J676" s="4">
        <f>+J674+B676</f>
        <v>4075</v>
      </c>
    </row>
    <row r="677" spans="1:11" x14ac:dyDescent="0.25">
      <c r="J677" s="4"/>
    </row>
    <row r="678" spans="1:11" x14ac:dyDescent="0.25">
      <c r="A678" s="5" t="s">
        <v>623</v>
      </c>
      <c r="C678" s="1" t="s">
        <v>617</v>
      </c>
      <c r="D678" s="5">
        <v>46160</v>
      </c>
      <c r="E678" s="1">
        <v>8.5</v>
      </c>
      <c r="G678" s="6">
        <v>722.5</v>
      </c>
      <c r="H678" s="6">
        <v>144.5</v>
      </c>
      <c r="I678" s="6">
        <v>100</v>
      </c>
      <c r="J678" s="4"/>
    </row>
    <row r="679" spans="1:11" x14ac:dyDescent="0.25">
      <c r="C679" s="1" t="s">
        <v>30</v>
      </c>
      <c r="D679" s="5">
        <v>46161</v>
      </c>
      <c r="E679" s="1">
        <v>8.5</v>
      </c>
      <c r="G679" s="6">
        <v>722.5</v>
      </c>
      <c r="H679" s="6">
        <v>144.5</v>
      </c>
      <c r="I679" s="6">
        <v>100</v>
      </c>
      <c r="J679" s="4"/>
    </row>
    <row r="680" spans="1:11" x14ac:dyDescent="0.25">
      <c r="C680" s="1" t="s">
        <v>14</v>
      </c>
      <c r="D680" s="5">
        <v>46162</v>
      </c>
      <c r="E680" s="1">
        <v>8.5</v>
      </c>
      <c r="G680" s="6">
        <v>722.5</v>
      </c>
      <c r="H680" s="6">
        <v>144.5</v>
      </c>
      <c r="I680" s="6">
        <v>100</v>
      </c>
      <c r="J680" s="4">
        <v>1174</v>
      </c>
    </row>
    <row r="682" spans="1:11" x14ac:dyDescent="0.25">
      <c r="A682" s="5">
        <v>46178</v>
      </c>
      <c r="D682" s="5">
        <v>46178</v>
      </c>
      <c r="E682" s="1">
        <v>17</v>
      </c>
      <c r="G682" s="6">
        <v>1445</v>
      </c>
      <c r="H682" s="6">
        <v>289</v>
      </c>
      <c r="I682" s="6">
        <v>200</v>
      </c>
      <c r="J682" s="6">
        <v>-760</v>
      </c>
    </row>
    <row r="686" spans="1:11" x14ac:dyDescent="0.25">
      <c r="G686" s="6" t="s">
        <v>56</v>
      </c>
      <c r="H686" s="6" t="s">
        <v>56</v>
      </c>
      <c r="I686" s="6" t="s">
        <v>56</v>
      </c>
    </row>
    <row r="687" spans="1:11" x14ac:dyDescent="0.25">
      <c r="A687" s="3" t="s">
        <v>34</v>
      </c>
      <c r="B687" s="4"/>
      <c r="C687" s="2"/>
      <c r="D687" s="3"/>
      <c r="E687" s="2"/>
      <c r="F687" s="3"/>
      <c r="G687" s="4">
        <f>SUM(G7:G686)</f>
        <v>275824.5</v>
      </c>
      <c r="H687" s="4">
        <f>SUM(H7:H686)</f>
        <v>55139</v>
      </c>
      <c r="I687" s="4">
        <f>SUM(I7:I686)</f>
        <v>23850</v>
      </c>
      <c r="J687" s="4">
        <v>-760</v>
      </c>
      <c r="K687" s="4" t="s">
        <v>56</v>
      </c>
    </row>
    <row r="688" spans="1:11" x14ac:dyDescent="0.25">
      <c r="A688" s="3" t="s">
        <v>56</v>
      </c>
      <c r="H688" s="4" t="s">
        <v>56</v>
      </c>
      <c r="J688" s="4"/>
    </row>
    <row r="689" spans="1:1" x14ac:dyDescent="0.25">
      <c r="A689" s="3"/>
    </row>
    <row r="690" spans="1:1" x14ac:dyDescent="0.25">
      <c r="A690" s="3" t="s">
        <v>56</v>
      </c>
    </row>
  </sheetData>
  <pageMargins left="0" right="0" top="0" bottom="0" header="0.3" footer="0.3"/>
  <pageSetup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9EFF-B397-42C6-B242-BD2D04287BD6}">
  <sheetPr>
    <pageSetUpPr fitToPage="1"/>
  </sheetPr>
  <dimension ref="A1:H67"/>
  <sheetViews>
    <sheetView topLeftCell="A34" workbookViewId="0">
      <selection activeCell="G62" sqref="G62"/>
    </sheetView>
  </sheetViews>
  <sheetFormatPr defaultRowHeight="15" x14ac:dyDescent="0.25"/>
  <cols>
    <col min="1" max="1" width="22.42578125" customWidth="1"/>
    <col min="2" max="2" width="11.5703125" customWidth="1"/>
    <col min="3" max="3" width="20.28515625" customWidth="1"/>
    <col min="4" max="4" width="20" customWidth="1"/>
    <col min="5" max="5" width="15.140625" customWidth="1"/>
    <col min="6" max="6" width="17.42578125" customWidth="1"/>
    <col min="7" max="7" width="22" customWidth="1"/>
    <col min="8" max="8" width="43.42578125" customWidth="1"/>
  </cols>
  <sheetData>
    <row r="1" spans="1:8" x14ac:dyDescent="0.25">
      <c r="A1" s="5"/>
      <c r="B1" s="1"/>
      <c r="C1" s="6"/>
      <c r="D1" s="6"/>
      <c r="E1" s="6"/>
      <c r="F1" s="6"/>
      <c r="G1" s="6"/>
    </row>
    <row r="2" spans="1:8" x14ac:dyDescent="0.25">
      <c r="A2" s="5"/>
      <c r="B2" s="1"/>
      <c r="C2" s="6"/>
      <c r="D2" s="6"/>
      <c r="E2" s="6"/>
      <c r="F2" s="6"/>
      <c r="G2" s="6"/>
    </row>
    <row r="3" spans="1:8" x14ac:dyDescent="0.25">
      <c r="A3" s="3" t="s">
        <v>6</v>
      </c>
      <c r="B3" s="2" t="s">
        <v>35</v>
      </c>
      <c r="C3" s="4" t="s">
        <v>6</v>
      </c>
      <c r="D3" s="4" t="s">
        <v>1</v>
      </c>
      <c r="E3" s="4" t="s">
        <v>3</v>
      </c>
      <c r="F3" s="4" t="s">
        <v>5</v>
      </c>
      <c r="G3" s="4" t="s">
        <v>12</v>
      </c>
    </row>
    <row r="4" spans="1:8" x14ac:dyDescent="0.25">
      <c r="A4" s="3" t="s">
        <v>16</v>
      </c>
      <c r="B4" s="2" t="s">
        <v>16</v>
      </c>
      <c r="C4" s="4" t="s">
        <v>2</v>
      </c>
      <c r="D4" s="4" t="s">
        <v>2</v>
      </c>
      <c r="E4" s="4" t="s">
        <v>4</v>
      </c>
      <c r="F4" s="4"/>
      <c r="G4" s="4"/>
    </row>
    <row r="7" spans="1:8" x14ac:dyDescent="0.25">
      <c r="A7" s="17">
        <v>45055</v>
      </c>
      <c r="B7" s="21">
        <v>10</v>
      </c>
      <c r="C7" s="21"/>
      <c r="D7" s="21">
        <v>750</v>
      </c>
      <c r="E7" s="21">
        <v>150</v>
      </c>
      <c r="F7" s="21">
        <v>50</v>
      </c>
      <c r="H7" t="s">
        <v>408</v>
      </c>
    </row>
    <row r="8" spans="1:8" x14ac:dyDescent="0.25">
      <c r="A8" s="17"/>
      <c r="B8" s="21"/>
      <c r="C8" s="21"/>
      <c r="D8" s="21"/>
      <c r="E8" s="21"/>
      <c r="F8" s="21"/>
    </row>
    <row r="9" spans="1:8" x14ac:dyDescent="0.25">
      <c r="A9" s="17">
        <v>45057</v>
      </c>
      <c r="B9" s="21">
        <v>8</v>
      </c>
      <c r="C9" s="21"/>
      <c r="D9" s="21">
        <v>600</v>
      </c>
      <c r="E9" s="21">
        <v>120</v>
      </c>
      <c r="F9" s="21">
        <v>50</v>
      </c>
      <c r="H9" t="s">
        <v>408</v>
      </c>
    </row>
    <row r="10" spans="1:8" x14ac:dyDescent="0.25">
      <c r="A10" s="17"/>
      <c r="B10" s="21"/>
      <c r="C10" s="21"/>
      <c r="D10" s="21"/>
      <c r="E10" s="21"/>
      <c r="F10" s="21"/>
    </row>
    <row r="11" spans="1:8" x14ac:dyDescent="0.25">
      <c r="A11" s="17">
        <v>45058</v>
      </c>
      <c r="B11" s="21">
        <v>11</v>
      </c>
      <c r="C11" s="21"/>
      <c r="D11" s="21">
        <v>825</v>
      </c>
      <c r="E11" s="21">
        <v>165</v>
      </c>
      <c r="F11" s="21">
        <v>50</v>
      </c>
      <c r="H11" t="s">
        <v>408</v>
      </c>
    </row>
    <row r="12" spans="1:8" x14ac:dyDescent="0.25">
      <c r="A12" s="17"/>
      <c r="B12" s="21"/>
      <c r="C12" s="21"/>
      <c r="D12" s="21"/>
      <c r="E12" s="21"/>
      <c r="F12" s="21"/>
    </row>
    <row r="13" spans="1:8" x14ac:dyDescent="0.25">
      <c r="A13" s="17">
        <v>45061</v>
      </c>
      <c r="B13" s="21">
        <v>10</v>
      </c>
      <c r="C13" s="21"/>
      <c r="D13" s="21">
        <v>750</v>
      </c>
      <c r="E13" s="21">
        <v>150</v>
      </c>
      <c r="F13" s="21">
        <v>50</v>
      </c>
      <c r="H13" t="s">
        <v>409</v>
      </c>
    </row>
    <row r="14" spans="1:8" x14ac:dyDescent="0.25">
      <c r="A14" s="17"/>
      <c r="B14" s="21"/>
      <c r="C14" s="21"/>
      <c r="D14" s="21"/>
      <c r="E14" s="21"/>
      <c r="F14" s="21"/>
    </row>
    <row r="15" spans="1:8" x14ac:dyDescent="0.25">
      <c r="A15" s="17">
        <v>45062</v>
      </c>
      <c r="B15" s="21">
        <v>9</v>
      </c>
      <c r="C15" s="21"/>
      <c r="D15" s="21">
        <v>675</v>
      </c>
      <c r="E15" s="21">
        <v>135</v>
      </c>
      <c r="F15" s="21">
        <v>50</v>
      </c>
      <c r="H15" t="s">
        <v>409</v>
      </c>
    </row>
    <row r="16" spans="1:8" x14ac:dyDescent="0.25">
      <c r="A16" s="17">
        <v>45064</v>
      </c>
      <c r="B16" s="21">
        <v>10</v>
      </c>
      <c r="C16" s="21"/>
      <c r="D16" s="21">
        <v>750</v>
      </c>
      <c r="E16" s="21">
        <v>150</v>
      </c>
      <c r="F16" s="21">
        <v>50</v>
      </c>
      <c r="H16" t="s">
        <v>409</v>
      </c>
    </row>
    <row r="17" spans="1:8" x14ac:dyDescent="0.25">
      <c r="A17" s="17"/>
      <c r="B17" s="21"/>
      <c r="C17" s="21"/>
      <c r="D17" s="21"/>
      <c r="E17" s="21"/>
      <c r="F17" s="21"/>
    </row>
    <row r="18" spans="1:8" x14ac:dyDescent="0.25">
      <c r="A18" s="17">
        <v>45065</v>
      </c>
      <c r="B18" s="21">
        <v>10.5</v>
      </c>
      <c r="C18" s="21"/>
      <c r="D18" s="21">
        <v>787.5</v>
      </c>
      <c r="E18" s="21">
        <v>157.5</v>
      </c>
      <c r="F18" s="21">
        <v>50</v>
      </c>
      <c r="H18" t="s">
        <v>409</v>
      </c>
    </row>
    <row r="19" spans="1:8" x14ac:dyDescent="0.25">
      <c r="A19" s="17"/>
      <c r="B19" s="21"/>
      <c r="C19" s="21"/>
      <c r="D19" s="21"/>
      <c r="E19" s="21"/>
      <c r="F19" s="21"/>
    </row>
    <row r="20" spans="1:8" x14ac:dyDescent="0.25">
      <c r="A20" s="17">
        <v>45071</v>
      </c>
      <c r="B20" s="21">
        <v>4</v>
      </c>
      <c r="C20" s="21"/>
      <c r="D20" s="21">
        <v>300</v>
      </c>
      <c r="E20" s="21">
        <v>60</v>
      </c>
      <c r="F20" s="21">
        <v>50</v>
      </c>
      <c r="H20" t="s">
        <v>410</v>
      </c>
    </row>
    <row r="21" spans="1:8" x14ac:dyDescent="0.25">
      <c r="A21" s="17"/>
      <c r="B21" s="21"/>
      <c r="C21" s="21"/>
      <c r="D21" s="21"/>
      <c r="E21" s="21"/>
      <c r="F21" s="21"/>
    </row>
    <row r="22" spans="1:8" x14ac:dyDescent="0.25">
      <c r="A22" s="17">
        <v>45068</v>
      </c>
      <c r="B22" s="21">
        <v>8.5</v>
      </c>
      <c r="C22" s="21"/>
      <c r="D22" s="21">
        <v>637.5</v>
      </c>
      <c r="E22" s="21">
        <v>127.5</v>
      </c>
      <c r="F22" s="21">
        <v>50</v>
      </c>
      <c r="H22" t="s">
        <v>411</v>
      </c>
    </row>
    <row r="23" spans="1:8" x14ac:dyDescent="0.25">
      <c r="A23" s="17">
        <v>45069</v>
      </c>
      <c r="B23" s="21">
        <v>10</v>
      </c>
      <c r="C23" s="21"/>
      <c r="D23" s="21">
        <v>750</v>
      </c>
      <c r="E23" s="21">
        <v>150</v>
      </c>
      <c r="F23" s="21">
        <v>50</v>
      </c>
    </row>
    <row r="24" spans="1:8" x14ac:dyDescent="0.25">
      <c r="A24" s="17">
        <v>45070</v>
      </c>
      <c r="B24" s="21">
        <v>10</v>
      </c>
      <c r="C24" s="21"/>
      <c r="D24" s="21">
        <v>750</v>
      </c>
      <c r="E24" s="21">
        <v>150</v>
      </c>
      <c r="F24" s="21">
        <v>50</v>
      </c>
    </row>
    <row r="25" spans="1:8" x14ac:dyDescent="0.25">
      <c r="A25" s="17"/>
      <c r="B25" s="21"/>
      <c r="C25" s="21"/>
      <c r="D25" s="21"/>
      <c r="E25" s="21"/>
      <c r="F25" s="21"/>
    </row>
    <row r="26" spans="1:8" x14ac:dyDescent="0.25">
      <c r="A26" s="17">
        <v>45069</v>
      </c>
      <c r="B26" s="21">
        <v>9</v>
      </c>
      <c r="C26" s="21"/>
      <c r="D26" s="21">
        <v>675</v>
      </c>
      <c r="E26" s="21">
        <v>135</v>
      </c>
      <c r="F26" s="21">
        <v>50</v>
      </c>
      <c r="H26" t="s">
        <v>412</v>
      </c>
    </row>
    <row r="27" spans="1:8" x14ac:dyDescent="0.25">
      <c r="A27" s="17">
        <v>45070</v>
      </c>
      <c r="B27" s="21">
        <v>11.5</v>
      </c>
      <c r="C27" s="21"/>
      <c r="D27" s="21">
        <v>862.5</v>
      </c>
      <c r="E27" s="21">
        <v>172.5</v>
      </c>
      <c r="F27" s="21">
        <v>50</v>
      </c>
    </row>
    <row r="28" spans="1:8" x14ac:dyDescent="0.25">
      <c r="A28" s="17"/>
    </row>
    <row r="29" spans="1:8" x14ac:dyDescent="0.25">
      <c r="A29" s="17">
        <v>45085</v>
      </c>
      <c r="B29" s="21">
        <v>10</v>
      </c>
      <c r="D29" s="21">
        <v>750</v>
      </c>
      <c r="E29" s="21">
        <v>150</v>
      </c>
      <c r="F29" s="21">
        <v>50</v>
      </c>
      <c r="G29" s="21" t="s">
        <v>56</v>
      </c>
      <c r="H29" t="s">
        <v>416</v>
      </c>
    </row>
    <row r="30" spans="1:8" x14ac:dyDescent="0.25">
      <c r="A30" s="17"/>
      <c r="B30" s="21">
        <v>10</v>
      </c>
      <c r="D30" s="21">
        <v>750</v>
      </c>
      <c r="E30" s="21">
        <v>150</v>
      </c>
      <c r="F30" s="21">
        <v>50</v>
      </c>
      <c r="H30" t="s">
        <v>428</v>
      </c>
    </row>
    <row r="31" spans="1:8" x14ac:dyDescent="0.25">
      <c r="D31" s="21">
        <f>SUM(D7:D30)</f>
        <v>10612.5</v>
      </c>
      <c r="E31" s="21">
        <f t="shared" ref="E31:F31" si="0">SUM(E7:E30)</f>
        <v>2122.5</v>
      </c>
      <c r="F31" s="21">
        <f t="shared" si="0"/>
        <v>750</v>
      </c>
    </row>
    <row r="32" spans="1:8" x14ac:dyDescent="0.25">
      <c r="F32" s="21" t="s">
        <v>56</v>
      </c>
    </row>
    <row r="33" spans="1:8" x14ac:dyDescent="0.25">
      <c r="A33" s="17">
        <v>45110</v>
      </c>
      <c r="C33" s="21">
        <v>13485</v>
      </c>
      <c r="G33">
        <v>0</v>
      </c>
    </row>
    <row r="35" spans="1:8" x14ac:dyDescent="0.25">
      <c r="A35" s="17">
        <v>45100</v>
      </c>
      <c r="B35">
        <v>8.5</v>
      </c>
      <c r="D35">
        <v>637.5</v>
      </c>
      <c r="E35">
        <v>127.5</v>
      </c>
      <c r="F35" s="21">
        <v>50</v>
      </c>
      <c r="H35" t="s">
        <v>430</v>
      </c>
    </row>
    <row r="37" spans="1:8" x14ac:dyDescent="0.25">
      <c r="A37" s="17">
        <v>45133</v>
      </c>
      <c r="B37" s="21">
        <v>4</v>
      </c>
      <c r="C37" s="21"/>
      <c r="D37" s="21">
        <v>300</v>
      </c>
      <c r="E37" s="21">
        <v>60</v>
      </c>
      <c r="F37" s="21">
        <v>50</v>
      </c>
      <c r="H37" t="s">
        <v>319</v>
      </c>
    </row>
    <row r="38" spans="1:8" x14ac:dyDescent="0.25">
      <c r="A38" s="17"/>
    </row>
    <row r="39" spans="1:8" x14ac:dyDescent="0.25">
      <c r="A39" s="17">
        <v>45134</v>
      </c>
      <c r="B39">
        <v>7.5</v>
      </c>
      <c r="D39" s="21">
        <v>562.5</v>
      </c>
      <c r="E39" s="21">
        <v>112.5</v>
      </c>
      <c r="F39" s="21">
        <v>50</v>
      </c>
      <c r="H39" t="s">
        <v>434</v>
      </c>
    </row>
    <row r="40" spans="1:8" x14ac:dyDescent="0.25">
      <c r="A40" s="17"/>
      <c r="D40" s="21" t="s">
        <v>56</v>
      </c>
      <c r="E40" s="21" t="s">
        <v>56</v>
      </c>
      <c r="F40" s="21" t="s">
        <v>56</v>
      </c>
    </row>
    <row r="41" spans="1:8" x14ac:dyDescent="0.25">
      <c r="A41" s="17">
        <v>45146</v>
      </c>
      <c r="C41" s="21">
        <v>5065</v>
      </c>
      <c r="D41" s="21"/>
      <c r="E41" s="21"/>
      <c r="F41" s="21"/>
      <c r="G41" s="18">
        <v>3115</v>
      </c>
    </row>
    <row r="42" spans="1:8" x14ac:dyDescent="0.25">
      <c r="A42" s="17"/>
      <c r="D42" s="21"/>
      <c r="E42" s="21"/>
      <c r="F42" s="21"/>
      <c r="G42" s="18"/>
    </row>
    <row r="43" spans="1:8" x14ac:dyDescent="0.25">
      <c r="A43" s="17">
        <v>45141</v>
      </c>
      <c r="B43">
        <v>11</v>
      </c>
      <c r="D43" s="21">
        <v>825</v>
      </c>
      <c r="E43" s="21">
        <v>165</v>
      </c>
      <c r="F43" s="21">
        <v>50</v>
      </c>
      <c r="G43" s="18">
        <v>2075</v>
      </c>
      <c r="H43" t="s">
        <v>430</v>
      </c>
    </row>
    <row r="44" spans="1:8" x14ac:dyDescent="0.25">
      <c r="A44" s="17"/>
      <c r="D44" s="21"/>
      <c r="E44" s="21"/>
      <c r="F44" s="21"/>
    </row>
    <row r="45" spans="1:8" x14ac:dyDescent="0.25">
      <c r="A45" s="17">
        <v>45161</v>
      </c>
      <c r="B45">
        <v>4</v>
      </c>
      <c r="D45" s="21">
        <v>300</v>
      </c>
      <c r="E45" s="21">
        <v>60</v>
      </c>
      <c r="F45" s="21" t="s">
        <v>56</v>
      </c>
      <c r="G45" s="21">
        <v>1715</v>
      </c>
      <c r="H45" t="s">
        <v>442</v>
      </c>
    </row>
    <row r="46" spans="1:8" x14ac:dyDescent="0.25">
      <c r="A46" s="17"/>
      <c r="D46" s="21"/>
      <c r="E46" s="21"/>
      <c r="F46" s="21"/>
    </row>
    <row r="47" spans="1:8" x14ac:dyDescent="0.25">
      <c r="A47" s="17">
        <v>45197</v>
      </c>
      <c r="B47">
        <v>4</v>
      </c>
      <c r="D47" s="21">
        <v>300</v>
      </c>
      <c r="E47" s="21">
        <v>60</v>
      </c>
      <c r="F47" s="21">
        <v>50</v>
      </c>
      <c r="H47" t="s">
        <v>454</v>
      </c>
    </row>
    <row r="48" spans="1:8" x14ac:dyDescent="0.25">
      <c r="A48" s="17"/>
      <c r="D48" s="21"/>
      <c r="E48" s="21"/>
      <c r="F48" s="21"/>
    </row>
    <row r="49" spans="1:8" x14ac:dyDescent="0.25">
      <c r="A49" s="17">
        <v>45194</v>
      </c>
      <c r="B49">
        <v>8</v>
      </c>
      <c r="D49" s="21">
        <v>600</v>
      </c>
      <c r="E49" s="21">
        <v>120</v>
      </c>
      <c r="F49" s="21">
        <v>50</v>
      </c>
      <c r="G49" s="21">
        <v>535</v>
      </c>
      <c r="H49" t="s">
        <v>455</v>
      </c>
    </row>
    <row r="50" spans="1:8" x14ac:dyDescent="0.25">
      <c r="A50" s="17"/>
      <c r="D50" s="21"/>
      <c r="E50" s="21"/>
      <c r="F50" s="21"/>
    </row>
    <row r="51" spans="1:8" x14ac:dyDescent="0.25">
      <c r="A51" s="17">
        <v>45217</v>
      </c>
      <c r="B51">
        <v>6.5</v>
      </c>
      <c r="D51" s="21">
        <v>487.35</v>
      </c>
      <c r="E51" s="21">
        <v>97.5</v>
      </c>
      <c r="F51" s="21">
        <v>50</v>
      </c>
      <c r="G51" s="21">
        <v>-100</v>
      </c>
      <c r="H51" t="s">
        <v>460</v>
      </c>
    </row>
    <row r="53" spans="1:8" x14ac:dyDescent="0.25">
      <c r="A53" s="17">
        <v>45357</v>
      </c>
      <c r="C53" s="21">
        <v>635</v>
      </c>
      <c r="G53" s="21">
        <v>535</v>
      </c>
    </row>
    <row r="54" spans="1:8" x14ac:dyDescent="0.25">
      <c r="C54" s="21"/>
      <c r="G54" s="21"/>
    </row>
    <row r="55" spans="1:8" x14ac:dyDescent="0.25">
      <c r="A55" s="47" t="s">
        <v>504</v>
      </c>
      <c r="B55">
        <v>36</v>
      </c>
      <c r="C55" s="21">
        <v>2885</v>
      </c>
      <c r="D55" s="21">
        <v>2700</v>
      </c>
      <c r="E55" s="21">
        <v>540</v>
      </c>
      <c r="F55" s="21">
        <v>200</v>
      </c>
      <c r="G55" s="21">
        <v>-20</v>
      </c>
    </row>
    <row r="56" spans="1:8" x14ac:dyDescent="0.25">
      <c r="C56" s="21"/>
      <c r="D56" s="21"/>
      <c r="E56" s="21"/>
      <c r="F56" s="21"/>
      <c r="G56" s="21"/>
    </row>
    <row r="57" spans="1:8" x14ac:dyDescent="0.25">
      <c r="A57" s="17">
        <v>45569</v>
      </c>
      <c r="B57">
        <v>14</v>
      </c>
      <c r="D57" s="21">
        <v>1050</v>
      </c>
      <c r="E57" s="21">
        <v>210</v>
      </c>
      <c r="F57" s="21">
        <v>100</v>
      </c>
      <c r="G57" s="21">
        <v>-1380</v>
      </c>
    </row>
    <row r="58" spans="1:8" x14ac:dyDescent="0.25">
      <c r="D58" s="21"/>
      <c r="E58" s="21"/>
      <c r="F58" s="21"/>
    </row>
    <row r="59" spans="1:8" x14ac:dyDescent="0.25">
      <c r="A59" s="17">
        <v>45576</v>
      </c>
      <c r="C59" s="21">
        <v>20</v>
      </c>
      <c r="D59" s="21"/>
      <c r="E59" s="21"/>
      <c r="F59" s="21"/>
      <c r="G59" s="21">
        <v>-1360</v>
      </c>
    </row>
    <row r="60" spans="1:8" x14ac:dyDescent="0.25">
      <c r="C60" s="21"/>
      <c r="D60" s="21"/>
      <c r="E60" s="21"/>
      <c r="F60" s="21"/>
      <c r="G60" s="21"/>
    </row>
    <row r="61" spans="1:8" x14ac:dyDescent="0.25">
      <c r="A61" s="17">
        <v>45581</v>
      </c>
      <c r="C61" s="21">
        <v>1380</v>
      </c>
      <c r="D61" s="21"/>
      <c r="E61" s="21"/>
      <c r="F61" s="21"/>
      <c r="G61" s="21">
        <v>20</v>
      </c>
    </row>
    <row r="62" spans="1:8" x14ac:dyDescent="0.25">
      <c r="C62" s="21"/>
      <c r="D62" s="21"/>
      <c r="E62" s="21"/>
      <c r="F62" s="21"/>
      <c r="G62" s="21"/>
    </row>
    <row r="63" spans="1:8" x14ac:dyDescent="0.25">
      <c r="C63" s="21"/>
      <c r="D63" s="21"/>
      <c r="E63" s="21"/>
      <c r="F63" s="21"/>
      <c r="G63" s="21"/>
    </row>
    <row r="64" spans="1:8" x14ac:dyDescent="0.25">
      <c r="C64" s="21"/>
      <c r="D64" s="21"/>
      <c r="E64" s="21"/>
      <c r="F64" s="21"/>
      <c r="G64" s="21"/>
    </row>
    <row r="65" spans="3:7" x14ac:dyDescent="0.25">
      <c r="C65" s="21"/>
      <c r="D65" s="21"/>
      <c r="E65" s="21"/>
      <c r="F65" s="21"/>
      <c r="G65" s="21"/>
    </row>
    <row r="66" spans="3:7" x14ac:dyDescent="0.25">
      <c r="C66" s="21"/>
      <c r="D66" s="21"/>
      <c r="E66" s="21"/>
      <c r="F66" s="21"/>
      <c r="G66" s="21"/>
    </row>
    <row r="67" spans="3:7" x14ac:dyDescent="0.25">
      <c r="D67" s="21"/>
      <c r="E67" s="21"/>
      <c r="F67" s="21"/>
    </row>
  </sheetData>
  <pageMargins left="0.7" right="0.7" top="0.75" bottom="0.75" header="0.3" footer="0.3"/>
  <pageSetup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1B23-2223-477D-B534-04EEFC86A776}">
  <sheetPr>
    <pageSetUpPr fitToPage="1"/>
  </sheetPr>
  <dimension ref="A1:K83"/>
  <sheetViews>
    <sheetView topLeftCell="A46" workbookViewId="0">
      <selection activeCell="B70" sqref="B70"/>
    </sheetView>
  </sheetViews>
  <sheetFormatPr defaultRowHeight="15" x14ac:dyDescent="0.25"/>
  <cols>
    <col min="1" max="1" width="22.5703125" customWidth="1"/>
    <col min="2" max="2" width="10.140625" bestFit="1" customWidth="1"/>
    <col min="3" max="3" width="14.85546875" customWidth="1"/>
    <col min="4" max="4" width="16.5703125" customWidth="1"/>
    <col min="5" max="5" width="16" customWidth="1"/>
    <col min="7" max="7" width="14" customWidth="1"/>
    <col min="8" max="8" width="15.140625" customWidth="1"/>
    <col min="9" max="9" width="19.140625" customWidth="1"/>
    <col min="11" max="11" width="13.7109375" customWidth="1"/>
  </cols>
  <sheetData>
    <row r="1" spans="1:11" x14ac:dyDescent="0.25">
      <c r="A1" s="2">
        <v>2022</v>
      </c>
      <c r="B1" t="s">
        <v>220</v>
      </c>
      <c r="E1" t="s">
        <v>248</v>
      </c>
      <c r="G1" s="1" t="s">
        <v>270</v>
      </c>
      <c r="H1" s="1" t="s">
        <v>249</v>
      </c>
      <c r="I1" s="1" t="s">
        <v>250</v>
      </c>
      <c r="K1" s="1" t="s">
        <v>271</v>
      </c>
    </row>
    <row r="3" spans="1:11" x14ac:dyDescent="0.25">
      <c r="A3" t="s">
        <v>240</v>
      </c>
      <c r="B3" s="21">
        <v>5000</v>
      </c>
      <c r="E3" s="17" t="s">
        <v>241</v>
      </c>
      <c r="G3" s="21">
        <v>2025</v>
      </c>
      <c r="H3" s="21">
        <v>405</v>
      </c>
      <c r="I3" s="21">
        <v>150</v>
      </c>
      <c r="J3" s="21"/>
      <c r="K3" s="21">
        <v>1470</v>
      </c>
    </row>
    <row r="4" spans="1:11" x14ac:dyDescent="0.25">
      <c r="B4" s="21"/>
      <c r="E4" s="17">
        <v>44649</v>
      </c>
      <c r="G4" s="21">
        <v>675</v>
      </c>
      <c r="H4" s="21">
        <v>135</v>
      </c>
      <c r="I4" s="21">
        <v>50</v>
      </c>
      <c r="J4" s="21"/>
      <c r="K4" s="21"/>
    </row>
    <row r="5" spans="1:11" x14ac:dyDescent="0.25">
      <c r="B5" s="21"/>
      <c r="E5" s="17">
        <v>44650</v>
      </c>
      <c r="G5" s="21">
        <v>600</v>
      </c>
      <c r="H5" s="21">
        <v>120</v>
      </c>
      <c r="I5" s="21">
        <v>50</v>
      </c>
      <c r="J5" s="21"/>
      <c r="K5" s="21">
        <v>-210</v>
      </c>
    </row>
    <row r="6" spans="1:11" x14ac:dyDescent="0.25">
      <c r="B6" s="21" t="s">
        <v>56</v>
      </c>
      <c r="E6" s="17">
        <v>44656</v>
      </c>
      <c r="G6" s="21">
        <v>656.25</v>
      </c>
      <c r="H6" s="21">
        <v>131.25</v>
      </c>
      <c r="I6" s="21">
        <v>50</v>
      </c>
      <c r="J6" s="21"/>
      <c r="K6" s="21">
        <v>-1047.5</v>
      </c>
    </row>
    <row r="7" spans="1:11" x14ac:dyDescent="0.25">
      <c r="B7" s="21">
        <v>7000</v>
      </c>
      <c r="E7" s="17">
        <v>44671</v>
      </c>
      <c r="G7" s="21"/>
      <c r="H7" s="21"/>
      <c r="I7" s="21"/>
      <c r="J7" s="21"/>
      <c r="K7" s="21">
        <v>5952.5</v>
      </c>
    </row>
    <row r="8" spans="1:11" x14ac:dyDescent="0.25">
      <c r="B8" s="21"/>
      <c r="E8" s="17">
        <v>44663</v>
      </c>
      <c r="G8" s="21">
        <v>637.5</v>
      </c>
      <c r="H8" s="21">
        <v>127.5</v>
      </c>
      <c r="I8" s="21">
        <v>50</v>
      </c>
      <c r="J8" s="21"/>
      <c r="K8" s="21"/>
    </row>
    <row r="9" spans="1:11" x14ac:dyDescent="0.25">
      <c r="B9" s="21"/>
      <c r="E9" s="17">
        <v>44666</v>
      </c>
      <c r="G9" s="21">
        <v>600</v>
      </c>
      <c r="H9" s="21">
        <v>120</v>
      </c>
      <c r="I9" s="21">
        <v>50</v>
      </c>
      <c r="J9" s="21"/>
      <c r="K9" s="21"/>
    </row>
    <row r="10" spans="1:11" x14ac:dyDescent="0.25">
      <c r="B10" s="21"/>
      <c r="E10" s="17">
        <v>44669</v>
      </c>
      <c r="G10" s="21">
        <v>600</v>
      </c>
      <c r="H10" s="21">
        <v>120</v>
      </c>
      <c r="I10" s="21">
        <v>50</v>
      </c>
      <c r="J10" s="21"/>
      <c r="K10" s="21"/>
    </row>
    <row r="11" spans="1:11" x14ac:dyDescent="0.25">
      <c r="B11" s="21"/>
      <c r="E11" s="17">
        <v>44670</v>
      </c>
      <c r="G11" s="21">
        <v>637.5</v>
      </c>
      <c r="H11" s="21">
        <v>127.5</v>
      </c>
      <c r="I11" s="21">
        <v>50</v>
      </c>
      <c r="J11" s="21"/>
      <c r="K11" s="21"/>
    </row>
    <row r="12" spans="1:11" x14ac:dyDescent="0.25">
      <c r="B12" s="21"/>
      <c r="E12" s="17">
        <v>44671</v>
      </c>
      <c r="G12" s="21">
        <v>750</v>
      </c>
      <c r="H12" s="21">
        <v>150</v>
      </c>
      <c r="I12" s="21">
        <v>50</v>
      </c>
      <c r="J12" s="21"/>
      <c r="K12" s="21"/>
    </row>
    <row r="13" spans="1:11" x14ac:dyDescent="0.25">
      <c r="B13" s="21"/>
      <c r="E13" s="17">
        <v>44672</v>
      </c>
      <c r="G13" s="21">
        <v>675</v>
      </c>
      <c r="H13" s="21">
        <v>135</v>
      </c>
      <c r="I13" s="21">
        <v>50</v>
      </c>
      <c r="J13" s="21"/>
      <c r="K13" s="21"/>
    </row>
    <row r="14" spans="1:11" x14ac:dyDescent="0.25">
      <c r="B14" s="21"/>
      <c r="E14" s="17">
        <v>44673</v>
      </c>
      <c r="G14" s="21">
        <v>637.5</v>
      </c>
      <c r="H14" s="21">
        <v>127.5</v>
      </c>
      <c r="I14" s="21">
        <v>50</v>
      </c>
      <c r="J14" s="21"/>
      <c r="K14" s="21">
        <v>157.5</v>
      </c>
    </row>
    <row r="15" spans="1:11" x14ac:dyDescent="0.25">
      <c r="B15" s="21"/>
      <c r="E15" s="17">
        <v>44677</v>
      </c>
      <c r="G15" s="21">
        <v>637.5</v>
      </c>
      <c r="H15" s="21">
        <v>127.5</v>
      </c>
      <c r="I15" s="21">
        <v>50</v>
      </c>
      <c r="J15" s="21"/>
      <c r="K15" s="21"/>
    </row>
    <row r="16" spans="1:11" x14ac:dyDescent="0.25">
      <c r="E16" s="17">
        <v>44678</v>
      </c>
      <c r="G16" s="21">
        <v>675</v>
      </c>
      <c r="H16" s="21">
        <v>135</v>
      </c>
      <c r="I16" s="21">
        <v>50</v>
      </c>
    </row>
    <row r="17" spans="2:11" x14ac:dyDescent="0.25">
      <c r="E17" s="17">
        <v>44679</v>
      </c>
      <c r="G17" s="21">
        <v>600</v>
      </c>
      <c r="H17" s="21">
        <v>120</v>
      </c>
      <c r="I17" s="21">
        <v>50</v>
      </c>
    </row>
    <row r="18" spans="2:11" x14ac:dyDescent="0.25">
      <c r="E18" s="17" t="s">
        <v>247</v>
      </c>
      <c r="G18" s="21">
        <v>4125</v>
      </c>
      <c r="H18" s="21">
        <v>825</v>
      </c>
      <c r="I18" s="21">
        <v>300</v>
      </c>
      <c r="K18" s="21">
        <v>-7537.5</v>
      </c>
    </row>
    <row r="19" spans="2:11" x14ac:dyDescent="0.25">
      <c r="E19" s="17">
        <v>44686</v>
      </c>
      <c r="G19" s="21">
        <v>1425</v>
      </c>
      <c r="H19" s="21">
        <v>285</v>
      </c>
      <c r="I19" s="21">
        <v>100</v>
      </c>
    </row>
    <row r="20" spans="2:11" x14ac:dyDescent="0.25">
      <c r="E20" s="17">
        <v>44687</v>
      </c>
      <c r="G20" s="21">
        <v>1125</v>
      </c>
      <c r="H20" s="21">
        <v>225</v>
      </c>
      <c r="I20" s="21">
        <v>100</v>
      </c>
      <c r="K20" s="21">
        <v>-10797.5</v>
      </c>
    </row>
    <row r="21" spans="2:11" x14ac:dyDescent="0.25">
      <c r="E21" s="17">
        <v>44690</v>
      </c>
      <c r="G21" s="21">
        <v>1350</v>
      </c>
      <c r="H21" s="21">
        <v>270</v>
      </c>
      <c r="I21" s="21">
        <v>100</v>
      </c>
      <c r="K21" s="21"/>
    </row>
    <row r="22" spans="2:11" x14ac:dyDescent="0.25">
      <c r="E22" s="17"/>
    </row>
    <row r="23" spans="2:11" x14ac:dyDescent="0.25">
      <c r="B23" s="18">
        <v>15000</v>
      </c>
      <c r="E23" s="17">
        <v>44692</v>
      </c>
      <c r="K23">
        <v>2482.5</v>
      </c>
    </row>
    <row r="24" spans="2:11" x14ac:dyDescent="0.25">
      <c r="B24" s="18"/>
      <c r="E24" s="17"/>
    </row>
    <row r="25" spans="2:11" x14ac:dyDescent="0.25">
      <c r="B25" s="18"/>
      <c r="E25" s="17">
        <v>44691</v>
      </c>
      <c r="G25" s="21">
        <v>1275</v>
      </c>
      <c r="H25" s="21">
        <v>255</v>
      </c>
      <c r="I25" s="21">
        <v>100</v>
      </c>
      <c r="J25" s="21"/>
      <c r="K25" s="21">
        <v>852.5</v>
      </c>
    </row>
    <row r="26" spans="2:11" x14ac:dyDescent="0.25">
      <c r="B26" s="18"/>
      <c r="E26" s="17" t="s">
        <v>252</v>
      </c>
      <c r="G26" s="21">
        <v>1350</v>
      </c>
      <c r="H26" s="21">
        <v>270</v>
      </c>
      <c r="I26" s="21">
        <v>100</v>
      </c>
      <c r="J26" s="21"/>
      <c r="K26" s="21">
        <v>-867.5</v>
      </c>
    </row>
    <row r="27" spans="2:11" x14ac:dyDescent="0.25">
      <c r="B27" s="18"/>
      <c r="E27" s="17"/>
      <c r="G27" s="21"/>
      <c r="H27" s="21"/>
      <c r="I27" s="21"/>
      <c r="J27" s="21"/>
      <c r="K27" s="21"/>
    </row>
    <row r="28" spans="2:11" x14ac:dyDescent="0.25">
      <c r="B28" s="18">
        <v>12000</v>
      </c>
      <c r="E28" s="17">
        <v>44706</v>
      </c>
      <c r="G28" s="21"/>
      <c r="H28" s="21"/>
      <c r="I28" s="21"/>
      <c r="J28" s="21"/>
      <c r="K28" s="21">
        <v>11712.5</v>
      </c>
    </row>
    <row r="29" spans="2:11" x14ac:dyDescent="0.25">
      <c r="B29" s="18"/>
      <c r="E29" s="17"/>
      <c r="G29" s="21"/>
      <c r="H29" s="21"/>
      <c r="I29" s="21"/>
      <c r="J29" s="21"/>
      <c r="K29" s="21"/>
    </row>
    <row r="30" spans="2:11" x14ac:dyDescent="0.25">
      <c r="B30" s="18"/>
      <c r="E30" s="17" t="s">
        <v>254</v>
      </c>
      <c r="G30" s="21">
        <v>3300</v>
      </c>
      <c r="H30" s="21">
        <v>660</v>
      </c>
      <c r="I30" s="21">
        <v>250</v>
      </c>
      <c r="J30" s="21"/>
      <c r="K30" s="21">
        <v>7502.5</v>
      </c>
    </row>
    <row r="31" spans="2:11" x14ac:dyDescent="0.25">
      <c r="B31" s="18"/>
      <c r="E31" s="17"/>
      <c r="G31" s="21"/>
      <c r="H31" s="21"/>
      <c r="I31" s="21"/>
      <c r="J31" s="21"/>
      <c r="K31" s="21"/>
    </row>
    <row r="32" spans="2:11" x14ac:dyDescent="0.25">
      <c r="B32" s="18"/>
      <c r="E32" s="17" t="s">
        <v>255</v>
      </c>
      <c r="G32" s="21">
        <v>2250</v>
      </c>
      <c r="H32" s="21">
        <v>450</v>
      </c>
      <c r="I32" s="21">
        <v>200</v>
      </c>
      <c r="J32" s="21"/>
      <c r="K32" s="21">
        <v>4602.5</v>
      </c>
    </row>
    <row r="33" spans="2:11" x14ac:dyDescent="0.25">
      <c r="B33" s="18"/>
      <c r="G33" s="21"/>
      <c r="H33" s="21"/>
      <c r="I33" s="21"/>
      <c r="J33" s="21"/>
      <c r="K33" s="21"/>
    </row>
    <row r="34" spans="2:11" x14ac:dyDescent="0.25">
      <c r="B34" s="18"/>
      <c r="E34" t="s">
        <v>259</v>
      </c>
      <c r="G34" s="21">
        <v>2490</v>
      </c>
      <c r="H34" s="21"/>
      <c r="I34" s="21"/>
      <c r="J34" s="21"/>
      <c r="K34" s="21">
        <v>2112.5</v>
      </c>
    </row>
    <row r="35" spans="2:11" x14ac:dyDescent="0.25">
      <c r="B35" s="18"/>
      <c r="G35" s="21"/>
      <c r="H35" s="21"/>
      <c r="I35" s="21"/>
      <c r="J35" s="21"/>
      <c r="K35" s="21"/>
    </row>
    <row r="36" spans="2:11" x14ac:dyDescent="0.25">
      <c r="B36" s="18"/>
      <c r="E36" t="s">
        <v>262</v>
      </c>
      <c r="G36" s="21">
        <v>2850</v>
      </c>
      <c r="H36" s="21">
        <v>570</v>
      </c>
      <c r="I36" s="21">
        <v>200</v>
      </c>
      <c r="J36" s="21"/>
      <c r="K36" s="21">
        <v>-1507.5</v>
      </c>
    </row>
    <row r="37" spans="2:11" x14ac:dyDescent="0.25">
      <c r="G37" s="21"/>
      <c r="H37" s="21"/>
      <c r="I37" s="21"/>
      <c r="J37" s="21"/>
      <c r="K37" s="21"/>
    </row>
    <row r="38" spans="2:11" x14ac:dyDescent="0.25">
      <c r="E38" t="s">
        <v>263</v>
      </c>
      <c r="G38" s="21">
        <v>2025</v>
      </c>
      <c r="H38" s="21">
        <v>405</v>
      </c>
      <c r="I38" s="21">
        <v>150</v>
      </c>
      <c r="J38" s="21"/>
      <c r="K38" s="21">
        <v>-4087.5</v>
      </c>
    </row>
    <row r="39" spans="2:11" x14ac:dyDescent="0.25">
      <c r="G39" s="21"/>
      <c r="H39" s="21"/>
      <c r="I39" s="21"/>
      <c r="J39" s="21"/>
      <c r="K39" s="21"/>
    </row>
    <row r="40" spans="2:11" x14ac:dyDescent="0.25">
      <c r="B40" s="18">
        <v>10000</v>
      </c>
      <c r="G40" s="21"/>
      <c r="H40" s="21"/>
      <c r="I40" s="21"/>
      <c r="J40" s="21"/>
      <c r="K40" s="21">
        <v>5912.5</v>
      </c>
    </row>
    <row r="41" spans="2:11" x14ac:dyDescent="0.25">
      <c r="G41" s="21"/>
      <c r="H41" s="21"/>
      <c r="I41" s="21"/>
      <c r="J41" s="21"/>
      <c r="K41" s="21"/>
    </row>
    <row r="42" spans="2:11" x14ac:dyDescent="0.25">
      <c r="E42" t="s">
        <v>267</v>
      </c>
      <c r="G42">
        <v>2062.5</v>
      </c>
      <c r="H42">
        <v>412.5</v>
      </c>
      <c r="I42" s="21">
        <v>150</v>
      </c>
      <c r="K42">
        <v>3287.5</v>
      </c>
    </row>
    <row r="43" spans="2:11" x14ac:dyDescent="0.25">
      <c r="I43" s="21"/>
    </row>
    <row r="44" spans="2:11" x14ac:dyDescent="0.25">
      <c r="E44" t="s">
        <v>268</v>
      </c>
      <c r="G44" s="21">
        <v>2625</v>
      </c>
      <c r="H44" s="21">
        <v>525</v>
      </c>
      <c r="I44" s="21">
        <v>200</v>
      </c>
      <c r="J44" s="21"/>
      <c r="K44" s="21">
        <v>-62.5</v>
      </c>
    </row>
    <row r="45" spans="2:11" x14ac:dyDescent="0.25">
      <c r="G45" s="21"/>
      <c r="H45" s="21"/>
      <c r="I45" s="21"/>
      <c r="J45" s="21"/>
      <c r="K45" s="21"/>
    </row>
    <row r="46" spans="2:11" x14ac:dyDescent="0.25">
      <c r="E46" t="s">
        <v>269</v>
      </c>
      <c r="G46" s="21">
        <v>3337.5</v>
      </c>
      <c r="H46" s="21">
        <v>667.5</v>
      </c>
      <c r="I46" s="21">
        <v>225</v>
      </c>
      <c r="J46" s="21"/>
      <c r="K46" s="21">
        <v>-4317.5</v>
      </c>
    </row>
    <row r="47" spans="2:11" x14ac:dyDescent="0.25">
      <c r="G47" s="21"/>
      <c r="H47" s="21"/>
      <c r="I47" s="21"/>
      <c r="J47" s="21"/>
      <c r="K47" s="21"/>
    </row>
    <row r="48" spans="2:11" x14ac:dyDescent="0.25">
      <c r="E48" t="s">
        <v>272</v>
      </c>
      <c r="G48" s="21">
        <v>1912.5</v>
      </c>
      <c r="H48" s="21">
        <v>382.5</v>
      </c>
      <c r="I48" s="21">
        <v>150</v>
      </c>
      <c r="J48" s="21"/>
      <c r="K48" s="21">
        <v>-6762.5</v>
      </c>
    </row>
    <row r="49" spans="1:11" x14ac:dyDescent="0.25">
      <c r="G49" s="21"/>
      <c r="H49" s="21"/>
      <c r="I49" s="21"/>
      <c r="J49" s="21"/>
      <c r="K49" s="21"/>
    </row>
    <row r="50" spans="1:11" x14ac:dyDescent="0.25">
      <c r="A50" s="17">
        <v>44770</v>
      </c>
      <c r="B50" s="18">
        <v>8000</v>
      </c>
      <c r="G50" s="21"/>
      <c r="H50" s="21"/>
      <c r="I50" s="21"/>
      <c r="J50" s="21"/>
      <c r="K50" s="21">
        <v>1237.5</v>
      </c>
    </row>
    <row r="51" spans="1:11" x14ac:dyDescent="0.25">
      <c r="G51" s="21"/>
      <c r="H51" s="21"/>
      <c r="I51" s="21"/>
      <c r="J51" s="21"/>
      <c r="K51" s="21"/>
    </row>
    <row r="52" spans="1:11" x14ac:dyDescent="0.25">
      <c r="E52" t="s">
        <v>280</v>
      </c>
      <c r="G52" s="21">
        <v>1950</v>
      </c>
      <c r="H52" s="21">
        <v>390</v>
      </c>
      <c r="I52" s="21">
        <v>150</v>
      </c>
      <c r="J52" s="21"/>
      <c r="K52" s="21">
        <v>-1252.5</v>
      </c>
    </row>
    <row r="53" spans="1:11" x14ac:dyDescent="0.25">
      <c r="G53" s="21"/>
      <c r="H53" s="21"/>
      <c r="I53" s="21"/>
      <c r="J53" s="21"/>
      <c r="K53" s="21"/>
    </row>
    <row r="54" spans="1:11" x14ac:dyDescent="0.25">
      <c r="E54" t="s">
        <v>277</v>
      </c>
      <c r="G54" s="21">
        <v>1875</v>
      </c>
      <c r="H54" s="21">
        <v>375</v>
      </c>
      <c r="I54" s="21">
        <v>150</v>
      </c>
      <c r="J54" s="21"/>
      <c r="K54" s="21">
        <v>-3652.5</v>
      </c>
    </row>
    <row r="55" spans="1:11" x14ac:dyDescent="0.25">
      <c r="G55" s="21"/>
      <c r="H55" s="21"/>
      <c r="I55" s="21"/>
      <c r="J55" s="21"/>
      <c r="K55" s="21"/>
    </row>
    <row r="56" spans="1:11" x14ac:dyDescent="0.25">
      <c r="A56" s="17">
        <v>44832</v>
      </c>
      <c r="B56">
        <v>1162.5</v>
      </c>
      <c r="G56" s="21"/>
      <c r="H56" s="21"/>
      <c r="I56" s="21"/>
      <c r="J56" s="21"/>
      <c r="K56" s="21">
        <v>-2490</v>
      </c>
    </row>
    <row r="57" spans="1:11" x14ac:dyDescent="0.25">
      <c r="I57" s="21"/>
    </row>
    <row r="58" spans="1:11" x14ac:dyDescent="0.25">
      <c r="A58" s="17">
        <v>44853</v>
      </c>
      <c r="B58" s="21">
        <v>2490</v>
      </c>
      <c r="K58">
        <v>0</v>
      </c>
    </row>
    <row r="59" spans="1:11" x14ac:dyDescent="0.25">
      <c r="A59" s="17"/>
    </row>
    <row r="60" spans="1:11" x14ac:dyDescent="0.25">
      <c r="A60" s="17">
        <v>44883</v>
      </c>
      <c r="E60" s="17">
        <v>44883</v>
      </c>
      <c r="G60" s="21">
        <v>1200</v>
      </c>
      <c r="H60" s="21">
        <v>240</v>
      </c>
      <c r="I60" s="21">
        <v>100</v>
      </c>
      <c r="J60" s="21"/>
      <c r="K60" s="21">
        <v>1540</v>
      </c>
    </row>
    <row r="61" spans="1:11" x14ac:dyDescent="0.25">
      <c r="A61" s="17"/>
      <c r="G61" s="21"/>
      <c r="H61" s="21"/>
      <c r="I61" s="21"/>
      <c r="J61" s="21"/>
      <c r="K61" s="21"/>
    </row>
    <row r="62" spans="1:11" x14ac:dyDescent="0.25">
      <c r="A62" s="17">
        <v>44919</v>
      </c>
      <c r="B62" s="21">
        <v>1540</v>
      </c>
      <c r="G62" s="21"/>
      <c r="H62" s="21"/>
      <c r="I62" s="21"/>
      <c r="J62" s="21"/>
      <c r="K62" s="21">
        <v>0</v>
      </c>
    </row>
    <row r="63" spans="1:11" x14ac:dyDescent="0.25">
      <c r="A63" s="17"/>
      <c r="G63" s="21"/>
      <c r="H63" s="21"/>
      <c r="I63" s="21"/>
      <c r="J63" s="21"/>
      <c r="K63" s="21"/>
    </row>
    <row r="64" spans="1:11" x14ac:dyDescent="0.25">
      <c r="A64" s="17"/>
      <c r="G64" s="21"/>
      <c r="H64" s="21"/>
      <c r="I64" s="21"/>
      <c r="J64" s="21"/>
      <c r="K64" s="21"/>
    </row>
    <row r="65" spans="1:11" x14ac:dyDescent="0.25">
      <c r="A65" s="17">
        <v>45100</v>
      </c>
      <c r="B65" s="21">
        <v>2260</v>
      </c>
      <c r="G65" s="21" t="s">
        <v>56</v>
      </c>
      <c r="H65" s="21" t="s">
        <v>56</v>
      </c>
      <c r="I65" s="21" t="s">
        <v>56</v>
      </c>
      <c r="J65" s="21"/>
      <c r="K65" s="21" t="s">
        <v>56</v>
      </c>
    </row>
    <row r="66" spans="1:11" x14ac:dyDescent="0.25">
      <c r="B66" s="21"/>
      <c r="G66" s="21"/>
      <c r="H66" s="21"/>
      <c r="I66" s="21"/>
      <c r="J66" s="21"/>
      <c r="K66" s="21" t="s">
        <v>56</v>
      </c>
    </row>
    <row r="67" spans="1:11" x14ac:dyDescent="0.25">
      <c r="A67" s="17">
        <v>45153</v>
      </c>
      <c r="B67" s="21"/>
      <c r="E67" s="17">
        <v>45153</v>
      </c>
      <c r="G67" s="21">
        <v>1425</v>
      </c>
      <c r="H67" s="21">
        <v>285</v>
      </c>
      <c r="I67" s="21">
        <v>100</v>
      </c>
      <c r="J67" s="21"/>
      <c r="K67" s="21">
        <v>450</v>
      </c>
    </row>
    <row r="68" spans="1:11" x14ac:dyDescent="0.25">
      <c r="A68" s="17"/>
      <c r="B68" s="21"/>
      <c r="E68" s="17"/>
      <c r="G68" s="21"/>
      <c r="H68" s="21"/>
      <c r="I68" s="21"/>
      <c r="J68" s="21"/>
      <c r="K68" s="21"/>
    </row>
    <row r="69" spans="1:11" x14ac:dyDescent="0.25">
      <c r="A69" s="17">
        <v>45170</v>
      </c>
      <c r="B69" s="21">
        <v>1820</v>
      </c>
      <c r="E69" s="17"/>
      <c r="G69" s="21"/>
      <c r="H69" s="21"/>
      <c r="I69" s="21"/>
      <c r="J69" s="21"/>
      <c r="K69" s="21"/>
    </row>
    <row r="70" spans="1:11" x14ac:dyDescent="0.25">
      <c r="A70" s="17"/>
      <c r="B70" s="21"/>
      <c r="E70" s="17"/>
      <c r="G70" s="21"/>
      <c r="H70" s="21"/>
      <c r="I70" s="21"/>
      <c r="J70" s="21"/>
      <c r="K70" s="21"/>
    </row>
    <row r="71" spans="1:11" x14ac:dyDescent="0.25">
      <c r="A71" s="17"/>
      <c r="B71" s="21"/>
      <c r="E71" s="17"/>
      <c r="G71" s="21"/>
      <c r="H71" s="21"/>
      <c r="I71" s="21"/>
      <c r="J71" s="21"/>
      <c r="K71" s="21"/>
    </row>
    <row r="72" spans="1:11" x14ac:dyDescent="0.25">
      <c r="A72" s="17"/>
      <c r="B72" s="21"/>
      <c r="E72" s="17"/>
    </row>
    <row r="73" spans="1:11" x14ac:dyDescent="0.25">
      <c r="A73" s="17"/>
      <c r="B73" s="21"/>
      <c r="E73" s="17"/>
    </row>
    <row r="74" spans="1:11" x14ac:dyDescent="0.25">
      <c r="A74" s="17"/>
      <c r="B74" s="21"/>
      <c r="E74" s="17"/>
    </row>
    <row r="75" spans="1:11" x14ac:dyDescent="0.25">
      <c r="A75" s="17"/>
      <c r="B75" s="21"/>
      <c r="E75" s="17"/>
    </row>
    <row r="76" spans="1:11" x14ac:dyDescent="0.25">
      <c r="A76" s="17"/>
      <c r="B76" s="21"/>
      <c r="E76" s="17"/>
    </row>
    <row r="77" spans="1:11" x14ac:dyDescent="0.25">
      <c r="A77" s="17"/>
      <c r="B77" s="21"/>
      <c r="E77" s="17"/>
    </row>
    <row r="78" spans="1:11" x14ac:dyDescent="0.25">
      <c r="A78" s="17"/>
      <c r="B78" s="21"/>
      <c r="E78" s="17"/>
    </row>
    <row r="79" spans="1:11" x14ac:dyDescent="0.25">
      <c r="A79" s="17"/>
      <c r="B79" s="21"/>
      <c r="E79" s="17"/>
    </row>
    <row r="80" spans="1:11" x14ac:dyDescent="0.25">
      <c r="A80" s="17"/>
      <c r="B80" s="21"/>
    </row>
    <row r="81" spans="1:2" x14ac:dyDescent="0.25">
      <c r="A81" s="17"/>
      <c r="B81" s="21"/>
    </row>
    <row r="82" spans="1:2" x14ac:dyDescent="0.25">
      <c r="A82" s="17"/>
      <c r="B82" s="21"/>
    </row>
    <row r="83" spans="1:2" x14ac:dyDescent="0.25">
      <c r="A83" s="17"/>
      <c r="B83" s="21"/>
    </row>
  </sheetData>
  <pageMargins left="0.7" right="0.7" top="0.75" bottom="0.75" header="0.3" footer="0.3"/>
  <pageSetup scale="5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B7987-A788-4E26-9EDA-C13390CF30C2}">
  <dimension ref="A1:N382"/>
  <sheetViews>
    <sheetView topLeftCell="A239" workbookViewId="0">
      <selection activeCell="B266" sqref="B266"/>
    </sheetView>
  </sheetViews>
  <sheetFormatPr defaultRowHeight="15" x14ac:dyDescent="0.25"/>
  <cols>
    <col min="1" max="1" width="23.5703125" customWidth="1"/>
    <col min="2" max="2" width="18.85546875" customWidth="1"/>
    <col min="5" max="5" width="10.7109375" bestFit="1" customWidth="1"/>
    <col min="7" max="9" width="16.5703125" customWidth="1"/>
    <col min="10" max="10" width="19" customWidth="1"/>
    <col min="11" max="11" width="13.5703125" customWidth="1"/>
    <col min="13" max="13" width="12.5703125" customWidth="1"/>
    <col min="14" max="14" width="27.42578125" customWidth="1"/>
  </cols>
  <sheetData>
    <row r="1" spans="1:14" x14ac:dyDescent="0.25">
      <c r="A1" s="2">
        <v>2023</v>
      </c>
      <c r="B1" t="s">
        <v>220</v>
      </c>
      <c r="E1" t="s">
        <v>248</v>
      </c>
      <c r="G1" s="1" t="s">
        <v>270</v>
      </c>
      <c r="H1" s="1" t="s">
        <v>302</v>
      </c>
      <c r="I1" s="1" t="s">
        <v>303</v>
      </c>
      <c r="J1" s="1" t="s">
        <v>249</v>
      </c>
      <c r="K1" s="1" t="s">
        <v>250</v>
      </c>
      <c r="M1" s="1" t="s">
        <v>271</v>
      </c>
      <c r="N1" s="1" t="s">
        <v>304</v>
      </c>
    </row>
    <row r="3" spans="1:14" x14ac:dyDescent="0.25">
      <c r="A3" s="17">
        <v>44939</v>
      </c>
      <c r="B3" s="32">
        <v>40000</v>
      </c>
      <c r="E3" s="17">
        <v>44936</v>
      </c>
      <c r="G3" t="s">
        <v>7</v>
      </c>
      <c r="H3">
        <v>7</v>
      </c>
      <c r="I3" s="21">
        <v>525</v>
      </c>
      <c r="J3" s="21">
        <v>105</v>
      </c>
      <c r="K3" s="21">
        <v>50</v>
      </c>
      <c r="M3" s="32" t="s">
        <v>56</v>
      </c>
      <c r="N3" t="s">
        <v>305</v>
      </c>
    </row>
    <row r="4" spans="1:14" x14ac:dyDescent="0.25">
      <c r="B4" s="32"/>
      <c r="E4" s="17"/>
      <c r="I4" s="21"/>
      <c r="J4" s="21"/>
      <c r="K4" s="21"/>
    </row>
    <row r="5" spans="1:14" x14ac:dyDescent="0.25">
      <c r="B5" s="32"/>
      <c r="E5" s="17">
        <v>44937</v>
      </c>
      <c r="G5" t="s">
        <v>89</v>
      </c>
      <c r="H5">
        <v>4.5</v>
      </c>
      <c r="I5" s="21">
        <v>337.5</v>
      </c>
      <c r="J5" s="21">
        <v>67.5</v>
      </c>
      <c r="K5" s="21">
        <v>50</v>
      </c>
      <c r="M5" t="s">
        <v>56</v>
      </c>
      <c r="N5" t="s">
        <v>306</v>
      </c>
    </row>
    <row r="6" spans="1:14" x14ac:dyDescent="0.25">
      <c r="B6" s="32"/>
      <c r="E6" s="17"/>
      <c r="G6" t="s">
        <v>30</v>
      </c>
      <c r="H6">
        <v>4.5</v>
      </c>
      <c r="I6" s="21">
        <v>337.5</v>
      </c>
      <c r="J6" s="21">
        <v>67.5</v>
      </c>
      <c r="K6" s="21">
        <v>50</v>
      </c>
    </row>
    <row r="7" spans="1:14" x14ac:dyDescent="0.25">
      <c r="B7" s="32"/>
      <c r="E7" s="17"/>
      <c r="G7" t="s">
        <v>295</v>
      </c>
      <c r="H7">
        <v>2</v>
      </c>
      <c r="I7" s="21">
        <v>150</v>
      </c>
      <c r="J7" s="21">
        <v>30</v>
      </c>
      <c r="K7" s="21"/>
    </row>
    <row r="8" spans="1:14" x14ac:dyDescent="0.25">
      <c r="B8" s="32"/>
      <c r="E8" s="17"/>
      <c r="I8" s="21"/>
      <c r="J8" s="21"/>
      <c r="K8" s="21"/>
    </row>
    <row r="9" spans="1:14" x14ac:dyDescent="0.25">
      <c r="B9" s="32"/>
      <c r="E9" s="17">
        <v>44937</v>
      </c>
      <c r="G9" t="s">
        <v>89</v>
      </c>
      <c r="H9">
        <v>2</v>
      </c>
      <c r="I9" s="21">
        <v>150</v>
      </c>
      <c r="J9" s="21">
        <v>30</v>
      </c>
      <c r="K9" s="21">
        <v>50</v>
      </c>
      <c r="N9" t="s">
        <v>307</v>
      </c>
    </row>
    <row r="10" spans="1:14" x14ac:dyDescent="0.25">
      <c r="B10" s="32"/>
      <c r="E10" s="17"/>
      <c r="I10" s="21"/>
      <c r="J10" s="21"/>
      <c r="K10" s="21"/>
    </row>
    <row r="11" spans="1:14" x14ac:dyDescent="0.25">
      <c r="B11" s="32"/>
      <c r="E11" s="17">
        <v>44938</v>
      </c>
      <c r="G11" t="s">
        <v>158</v>
      </c>
      <c r="H11">
        <v>6.5</v>
      </c>
      <c r="I11" s="21">
        <v>487.5</v>
      </c>
      <c r="J11" s="21">
        <v>97.5</v>
      </c>
      <c r="K11" s="21">
        <v>50</v>
      </c>
    </row>
    <row r="12" spans="1:14" x14ac:dyDescent="0.25">
      <c r="B12" s="32"/>
      <c r="E12" s="17"/>
      <c r="G12" t="s">
        <v>308</v>
      </c>
      <c r="H12">
        <v>6.5</v>
      </c>
      <c r="I12" s="21">
        <v>487.5</v>
      </c>
      <c r="J12" s="21">
        <v>97.5</v>
      </c>
      <c r="K12" s="21">
        <v>50</v>
      </c>
      <c r="N12" t="s">
        <v>309</v>
      </c>
    </row>
    <row r="13" spans="1:14" x14ac:dyDescent="0.25">
      <c r="B13" s="32"/>
      <c r="E13" s="17"/>
      <c r="I13" s="21"/>
      <c r="J13" s="21"/>
      <c r="K13" s="21"/>
    </row>
    <row r="14" spans="1:14" x14ac:dyDescent="0.25">
      <c r="B14" s="32"/>
      <c r="E14" s="17">
        <v>44938</v>
      </c>
      <c r="G14" t="s">
        <v>14</v>
      </c>
      <c r="H14">
        <v>4</v>
      </c>
      <c r="I14" s="21">
        <v>300</v>
      </c>
      <c r="J14" s="21">
        <v>60</v>
      </c>
      <c r="K14" s="21">
        <v>50</v>
      </c>
      <c r="N14" t="s">
        <v>307</v>
      </c>
    </row>
    <row r="15" spans="1:14" x14ac:dyDescent="0.25">
      <c r="B15" s="32"/>
      <c r="E15" s="17"/>
      <c r="I15" s="21"/>
      <c r="J15" s="21"/>
      <c r="K15" s="21"/>
    </row>
    <row r="16" spans="1:14" x14ac:dyDescent="0.25">
      <c r="B16" s="32"/>
      <c r="E16" s="17">
        <v>44939</v>
      </c>
      <c r="G16" t="s">
        <v>308</v>
      </c>
      <c r="H16">
        <v>6.5</v>
      </c>
      <c r="I16" s="21">
        <v>487.5</v>
      </c>
      <c r="J16" s="21">
        <v>97.5</v>
      </c>
      <c r="K16" s="21">
        <v>50</v>
      </c>
      <c r="N16" t="s">
        <v>310</v>
      </c>
    </row>
    <row r="17" spans="2:14" x14ac:dyDescent="0.25">
      <c r="B17" s="32"/>
      <c r="E17" s="17"/>
      <c r="I17" s="21"/>
      <c r="J17" s="21"/>
      <c r="K17" s="21"/>
    </row>
    <row r="18" spans="2:14" x14ac:dyDescent="0.25">
      <c r="B18" s="32"/>
      <c r="E18" s="17">
        <v>44939</v>
      </c>
      <c r="G18" t="s">
        <v>311</v>
      </c>
      <c r="H18">
        <v>10</v>
      </c>
      <c r="I18" s="21">
        <v>750</v>
      </c>
      <c r="J18" s="21">
        <v>150</v>
      </c>
      <c r="K18" s="21">
        <v>50</v>
      </c>
      <c r="N18" t="s">
        <v>312</v>
      </c>
    </row>
    <row r="19" spans="2:14" x14ac:dyDescent="0.25">
      <c r="B19" s="32"/>
      <c r="E19" s="17"/>
      <c r="I19" s="21"/>
      <c r="J19" s="21"/>
      <c r="K19" s="21"/>
    </row>
    <row r="20" spans="2:14" x14ac:dyDescent="0.25">
      <c r="B20" s="32"/>
      <c r="E20" s="17">
        <v>44942</v>
      </c>
      <c r="G20" t="s">
        <v>37</v>
      </c>
      <c r="H20">
        <v>6.5</v>
      </c>
      <c r="I20" s="21">
        <v>487.5</v>
      </c>
      <c r="J20" s="21">
        <v>973.5</v>
      </c>
      <c r="K20" s="21">
        <v>50</v>
      </c>
      <c r="N20" t="s">
        <v>307</v>
      </c>
    </row>
    <row r="21" spans="2:14" x14ac:dyDescent="0.25">
      <c r="B21" s="32"/>
      <c r="E21" s="17"/>
      <c r="I21" s="21"/>
      <c r="J21" s="21"/>
      <c r="K21" s="21"/>
    </row>
    <row r="22" spans="2:14" x14ac:dyDescent="0.25">
      <c r="B22" s="32"/>
      <c r="E22" s="17">
        <v>44942</v>
      </c>
      <c r="G22" t="s">
        <v>7</v>
      </c>
      <c r="H22">
        <v>10</v>
      </c>
      <c r="I22" s="21">
        <v>750</v>
      </c>
      <c r="J22" s="21">
        <v>150</v>
      </c>
      <c r="K22" s="21">
        <v>50</v>
      </c>
    </row>
    <row r="23" spans="2:14" x14ac:dyDescent="0.25">
      <c r="B23" s="32"/>
      <c r="E23" s="17"/>
      <c r="G23" t="s">
        <v>22</v>
      </c>
      <c r="H23">
        <v>10</v>
      </c>
      <c r="I23" s="21">
        <v>750</v>
      </c>
      <c r="J23" s="21">
        <v>150</v>
      </c>
      <c r="K23" s="21">
        <v>50</v>
      </c>
      <c r="N23" t="s">
        <v>313</v>
      </c>
    </row>
    <row r="24" spans="2:14" x14ac:dyDescent="0.25">
      <c r="B24" s="32"/>
      <c r="E24" s="17"/>
    </row>
    <row r="25" spans="2:14" x14ac:dyDescent="0.25">
      <c r="B25" s="32"/>
      <c r="E25" s="17">
        <v>44943</v>
      </c>
      <c r="G25" t="s">
        <v>37</v>
      </c>
      <c r="H25">
        <v>10</v>
      </c>
      <c r="I25" s="21">
        <v>750</v>
      </c>
      <c r="J25" s="21">
        <v>150</v>
      </c>
      <c r="K25" s="21">
        <v>50</v>
      </c>
      <c r="N25" t="s">
        <v>314</v>
      </c>
    </row>
    <row r="26" spans="2:14" x14ac:dyDescent="0.25">
      <c r="B26" s="32"/>
      <c r="E26" s="17"/>
      <c r="G26" t="s">
        <v>213</v>
      </c>
      <c r="H26">
        <v>10</v>
      </c>
      <c r="I26" s="21">
        <v>750</v>
      </c>
      <c r="J26" s="21">
        <v>150</v>
      </c>
      <c r="K26" s="21">
        <v>50</v>
      </c>
    </row>
    <row r="27" spans="2:14" x14ac:dyDescent="0.25">
      <c r="E27" s="17" t="s">
        <v>56</v>
      </c>
    </row>
    <row r="28" spans="2:14" x14ac:dyDescent="0.25">
      <c r="E28" s="17">
        <v>44944</v>
      </c>
      <c r="G28" t="s">
        <v>124</v>
      </c>
      <c r="H28">
        <v>8</v>
      </c>
      <c r="I28" s="21">
        <v>600</v>
      </c>
      <c r="J28" s="21">
        <v>120</v>
      </c>
      <c r="K28" s="21">
        <v>50</v>
      </c>
      <c r="N28" t="s">
        <v>315</v>
      </c>
    </row>
    <row r="29" spans="2:14" x14ac:dyDescent="0.25">
      <c r="E29" s="17"/>
    </row>
    <row r="30" spans="2:14" x14ac:dyDescent="0.25">
      <c r="E30" s="17">
        <v>44944</v>
      </c>
      <c r="G30" t="s">
        <v>19</v>
      </c>
      <c r="H30">
        <v>10</v>
      </c>
      <c r="I30" s="21">
        <v>750</v>
      </c>
      <c r="J30" s="21">
        <v>150</v>
      </c>
      <c r="K30" s="21">
        <v>50</v>
      </c>
      <c r="N30" t="s">
        <v>316</v>
      </c>
    </row>
    <row r="31" spans="2:14" x14ac:dyDescent="0.25">
      <c r="E31" s="17"/>
      <c r="G31" t="s">
        <v>274</v>
      </c>
      <c r="H31">
        <v>10</v>
      </c>
      <c r="I31" s="21">
        <v>750</v>
      </c>
      <c r="J31" s="21">
        <v>150</v>
      </c>
      <c r="K31" s="21">
        <v>50</v>
      </c>
      <c r="L31" s="21"/>
    </row>
    <row r="32" spans="2:14" x14ac:dyDescent="0.25">
      <c r="E32" s="17"/>
      <c r="I32" s="21"/>
      <c r="J32" s="21"/>
      <c r="K32" s="21"/>
      <c r="L32" s="21"/>
    </row>
    <row r="33" spans="1:14" x14ac:dyDescent="0.25">
      <c r="E33" s="17">
        <v>44944</v>
      </c>
      <c r="G33" t="s">
        <v>112</v>
      </c>
      <c r="H33">
        <v>11.5</v>
      </c>
      <c r="I33" s="21">
        <v>862.5</v>
      </c>
      <c r="J33" s="21">
        <v>172.5</v>
      </c>
      <c r="K33" s="21">
        <v>50</v>
      </c>
      <c r="L33" s="21"/>
      <c r="N33" t="s">
        <v>317</v>
      </c>
    </row>
    <row r="34" spans="1:14" x14ac:dyDescent="0.25">
      <c r="E34" s="17"/>
      <c r="I34" s="21"/>
      <c r="J34" s="21"/>
      <c r="K34" s="21"/>
      <c r="L34" s="21"/>
    </row>
    <row r="35" spans="1:14" x14ac:dyDescent="0.25">
      <c r="E35" s="17">
        <v>44946</v>
      </c>
      <c r="G35" t="s">
        <v>14</v>
      </c>
      <c r="H35">
        <v>12</v>
      </c>
      <c r="I35" s="21">
        <v>900</v>
      </c>
      <c r="J35" s="21">
        <v>180</v>
      </c>
      <c r="K35" s="21">
        <v>50</v>
      </c>
      <c r="L35" s="21"/>
    </row>
    <row r="36" spans="1:14" x14ac:dyDescent="0.25">
      <c r="G36" t="s">
        <v>112</v>
      </c>
      <c r="H36">
        <v>12</v>
      </c>
      <c r="I36" s="21">
        <v>900</v>
      </c>
      <c r="J36" s="21">
        <v>180</v>
      </c>
      <c r="K36" s="21">
        <v>50</v>
      </c>
      <c r="L36" s="21"/>
      <c r="N36" t="s">
        <v>318</v>
      </c>
    </row>
    <row r="37" spans="1:14" x14ac:dyDescent="0.25">
      <c r="I37" s="21"/>
      <c r="J37" s="21"/>
      <c r="K37" s="21"/>
      <c r="L37" s="21"/>
    </row>
    <row r="38" spans="1:14" x14ac:dyDescent="0.25">
      <c r="E38" s="17">
        <v>44946</v>
      </c>
      <c r="G38" t="s">
        <v>187</v>
      </c>
      <c r="H38">
        <v>9</v>
      </c>
      <c r="I38" s="21">
        <v>675</v>
      </c>
      <c r="J38" s="21">
        <v>135</v>
      </c>
      <c r="K38" s="21">
        <v>50</v>
      </c>
      <c r="L38" s="21"/>
      <c r="N38" t="s">
        <v>319</v>
      </c>
    </row>
    <row r="39" spans="1:14" x14ac:dyDescent="0.25">
      <c r="E39" s="17"/>
      <c r="I39" s="21"/>
      <c r="J39" s="21"/>
      <c r="K39" s="21"/>
      <c r="L39" s="21"/>
    </row>
    <row r="40" spans="1:14" x14ac:dyDescent="0.25">
      <c r="E40" s="17">
        <v>44946</v>
      </c>
      <c r="G40" t="s">
        <v>158</v>
      </c>
      <c r="H40">
        <v>10</v>
      </c>
      <c r="I40" s="21">
        <v>750</v>
      </c>
      <c r="J40" s="21">
        <v>150</v>
      </c>
      <c r="K40" s="21">
        <v>50</v>
      </c>
      <c r="L40" s="21"/>
      <c r="N40" t="s">
        <v>321</v>
      </c>
    </row>
    <row r="41" spans="1:14" x14ac:dyDescent="0.25">
      <c r="E41" s="17"/>
      <c r="G41" t="s">
        <v>320</v>
      </c>
      <c r="H41">
        <v>10</v>
      </c>
      <c r="I41" s="21">
        <v>750</v>
      </c>
      <c r="J41" s="21">
        <v>150</v>
      </c>
      <c r="K41" s="21">
        <v>50</v>
      </c>
      <c r="L41" s="21"/>
      <c r="M41" s="21">
        <v>20260</v>
      </c>
    </row>
    <row r="42" spans="1:14" x14ac:dyDescent="0.25">
      <c r="E42" s="17"/>
      <c r="I42" s="21" t="s">
        <v>56</v>
      </c>
      <c r="J42" s="21" t="s">
        <v>56</v>
      </c>
      <c r="K42" s="21" t="s">
        <v>56</v>
      </c>
      <c r="L42" s="21"/>
    </row>
    <row r="43" spans="1:14" x14ac:dyDescent="0.25">
      <c r="A43" s="17">
        <v>44951</v>
      </c>
      <c r="B43" s="21">
        <v>20000</v>
      </c>
      <c r="E43" s="17"/>
      <c r="I43" s="21"/>
      <c r="J43" s="21"/>
      <c r="K43" s="21"/>
      <c r="L43" s="21"/>
      <c r="M43" s="21">
        <v>40260</v>
      </c>
    </row>
    <row r="44" spans="1:14" x14ac:dyDescent="0.25">
      <c r="E44" s="17"/>
      <c r="I44" s="21"/>
      <c r="J44" s="21"/>
      <c r="K44" s="21"/>
      <c r="L44" s="21"/>
      <c r="M44" s="21"/>
    </row>
    <row r="45" spans="1:14" x14ac:dyDescent="0.25">
      <c r="A45" t="s">
        <v>325</v>
      </c>
      <c r="E45" s="17">
        <v>44950</v>
      </c>
      <c r="G45" t="s">
        <v>37</v>
      </c>
      <c r="H45">
        <v>8</v>
      </c>
      <c r="I45" s="21">
        <v>600</v>
      </c>
      <c r="J45" s="21">
        <v>120</v>
      </c>
      <c r="K45" s="21">
        <v>50</v>
      </c>
      <c r="L45" s="21"/>
      <c r="M45" s="21"/>
      <c r="N45" t="s">
        <v>326</v>
      </c>
    </row>
    <row r="46" spans="1:14" x14ac:dyDescent="0.25">
      <c r="E46" s="17">
        <v>44950</v>
      </c>
      <c r="G46" t="s">
        <v>22</v>
      </c>
      <c r="H46">
        <v>8</v>
      </c>
      <c r="I46" s="21">
        <v>600</v>
      </c>
      <c r="J46" s="21">
        <v>120</v>
      </c>
      <c r="K46" s="21">
        <v>50</v>
      </c>
      <c r="L46" s="21"/>
      <c r="M46" s="21"/>
    </row>
    <row r="47" spans="1:14" x14ac:dyDescent="0.25">
      <c r="E47" s="17">
        <v>44951</v>
      </c>
      <c r="G47" t="s">
        <v>22</v>
      </c>
      <c r="H47">
        <v>4</v>
      </c>
      <c r="I47" s="21">
        <v>300</v>
      </c>
      <c r="J47" s="21">
        <v>60</v>
      </c>
      <c r="K47" s="21"/>
      <c r="L47" s="21"/>
      <c r="M47" s="21"/>
    </row>
    <row r="48" spans="1:14" x14ac:dyDescent="0.25">
      <c r="E48" s="17">
        <v>44951</v>
      </c>
      <c r="G48" t="s">
        <v>124</v>
      </c>
      <c r="H48">
        <v>4</v>
      </c>
      <c r="I48" s="21">
        <v>300</v>
      </c>
      <c r="J48" s="21">
        <v>60</v>
      </c>
      <c r="K48" s="21"/>
      <c r="L48" s="21"/>
      <c r="M48" s="21"/>
    </row>
    <row r="49" spans="1:14" x14ac:dyDescent="0.25">
      <c r="E49" s="17">
        <v>44952</v>
      </c>
      <c r="G49" t="s">
        <v>19</v>
      </c>
      <c r="H49">
        <v>8</v>
      </c>
      <c r="I49" s="21">
        <v>600</v>
      </c>
      <c r="J49" s="21">
        <v>120</v>
      </c>
      <c r="K49" s="21">
        <v>50</v>
      </c>
      <c r="L49" s="21"/>
      <c r="M49" s="21"/>
    </row>
    <row r="50" spans="1:14" x14ac:dyDescent="0.25">
      <c r="E50" s="17">
        <v>44952</v>
      </c>
      <c r="G50" t="s">
        <v>30</v>
      </c>
      <c r="H50">
        <v>8</v>
      </c>
      <c r="I50" s="21">
        <v>600</v>
      </c>
      <c r="J50" s="21">
        <v>120</v>
      </c>
      <c r="K50" s="21">
        <v>50</v>
      </c>
      <c r="L50" s="21"/>
      <c r="M50" s="21"/>
    </row>
    <row r="51" spans="1:14" x14ac:dyDescent="0.25">
      <c r="E51" s="17">
        <v>44953</v>
      </c>
      <c r="G51" t="s">
        <v>18</v>
      </c>
      <c r="H51">
        <v>7</v>
      </c>
      <c r="I51" s="21">
        <v>525</v>
      </c>
      <c r="J51" s="21">
        <v>105</v>
      </c>
      <c r="K51" s="21">
        <v>50</v>
      </c>
      <c r="L51" s="21"/>
      <c r="M51" s="21"/>
    </row>
    <row r="52" spans="1:14" x14ac:dyDescent="0.25">
      <c r="E52" s="17">
        <v>44953</v>
      </c>
      <c r="G52" t="s">
        <v>274</v>
      </c>
      <c r="H52">
        <v>7</v>
      </c>
      <c r="I52" s="21">
        <v>525</v>
      </c>
      <c r="J52" s="21">
        <v>105</v>
      </c>
      <c r="K52" s="21">
        <v>50</v>
      </c>
      <c r="L52" s="21"/>
      <c r="M52" s="21"/>
    </row>
    <row r="53" spans="1:14" x14ac:dyDescent="0.25">
      <c r="E53" s="17">
        <v>44954</v>
      </c>
      <c r="F53" s="17"/>
      <c r="G53" t="s">
        <v>8</v>
      </c>
      <c r="H53">
        <v>7.5</v>
      </c>
      <c r="I53" s="21">
        <v>562.5</v>
      </c>
      <c r="J53" s="21">
        <v>112.5</v>
      </c>
      <c r="K53" s="21">
        <v>50</v>
      </c>
      <c r="L53" s="21"/>
      <c r="M53" s="21">
        <v>34375</v>
      </c>
    </row>
    <row r="54" spans="1:14" x14ac:dyDescent="0.25">
      <c r="E54" s="17"/>
      <c r="F54" s="17"/>
      <c r="I54" s="21"/>
      <c r="J54" s="21"/>
      <c r="K54" s="21"/>
      <c r="L54" s="21"/>
      <c r="M54" s="21"/>
    </row>
    <row r="55" spans="1:14" x14ac:dyDescent="0.25">
      <c r="A55" t="s">
        <v>327</v>
      </c>
      <c r="E55" s="17">
        <v>44950</v>
      </c>
      <c r="F55" s="17"/>
      <c r="G55" t="s">
        <v>7</v>
      </c>
      <c r="H55">
        <v>11</v>
      </c>
      <c r="I55" s="21">
        <v>825</v>
      </c>
      <c r="J55" s="21">
        <v>165</v>
      </c>
      <c r="K55" s="21">
        <v>50</v>
      </c>
      <c r="L55" s="21"/>
      <c r="M55" s="21"/>
      <c r="N55" t="s">
        <v>328</v>
      </c>
    </row>
    <row r="56" spans="1:14" x14ac:dyDescent="0.25">
      <c r="E56" s="17">
        <v>44950</v>
      </c>
      <c r="F56" s="17"/>
      <c r="G56" t="s">
        <v>294</v>
      </c>
      <c r="H56">
        <v>11</v>
      </c>
      <c r="I56" s="21">
        <v>825</v>
      </c>
      <c r="J56" s="21">
        <v>165</v>
      </c>
      <c r="K56" s="21">
        <v>50</v>
      </c>
      <c r="L56" s="21"/>
      <c r="M56" s="21"/>
    </row>
    <row r="57" spans="1:14" x14ac:dyDescent="0.25">
      <c r="E57" s="17">
        <v>44951</v>
      </c>
      <c r="F57" s="17"/>
      <c r="G57" t="s">
        <v>7</v>
      </c>
      <c r="H57">
        <v>8</v>
      </c>
      <c r="I57" s="21">
        <v>600</v>
      </c>
      <c r="J57" s="21">
        <v>120</v>
      </c>
      <c r="K57" s="21">
        <v>50</v>
      </c>
      <c r="L57" s="21"/>
      <c r="M57" s="21"/>
    </row>
    <row r="58" spans="1:14" x14ac:dyDescent="0.25">
      <c r="E58" s="17">
        <v>44951</v>
      </c>
      <c r="F58" s="17"/>
      <c r="G58" t="s">
        <v>37</v>
      </c>
      <c r="H58">
        <v>8</v>
      </c>
      <c r="I58" s="21">
        <v>600</v>
      </c>
      <c r="J58" s="21">
        <v>120</v>
      </c>
      <c r="K58" s="21">
        <v>50</v>
      </c>
      <c r="L58" s="21"/>
      <c r="M58" s="21"/>
    </row>
    <row r="59" spans="1:14" x14ac:dyDescent="0.25">
      <c r="E59" s="17">
        <v>44952</v>
      </c>
      <c r="F59" s="17"/>
      <c r="G59" t="s">
        <v>7</v>
      </c>
      <c r="H59">
        <v>8</v>
      </c>
      <c r="I59" s="21">
        <v>600</v>
      </c>
      <c r="J59" s="21">
        <v>120</v>
      </c>
      <c r="K59" s="21">
        <v>50</v>
      </c>
      <c r="L59" s="21"/>
      <c r="M59" s="21"/>
    </row>
    <row r="60" spans="1:14" x14ac:dyDescent="0.25">
      <c r="E60" s="17">
        <v>44952</v>
      </c>
      <c r="F60" s="17"/>
      <c r="G60" t="s">
        <v>37</v>
      </c>
      <c r="H60">
        <v>8</v>
      </c>
      <c r="I60" s="21">
        <v>600</v>
      </c>
      <c r="J60" s="21">
        <v>120</v>
      </c>
      <c r="K60" s="21">
        <v>50</v>
      </c>
      <c r="L60" s="21"/>
      <c r="M60" s="21"/>
    </row>
    <row r="61" spans="1:14" x14ac:dyDescent="0.25">
      <c r="E61" s="17">
        <v>44953</v>
      </c>
      <c r="F61" s="17"/>
      <c r="G61" t="s">
        <v>30</v>
      </c>
      <c r="H61">
        <v>7</v>
      </c>
      <c r="I61" s="21">
        <v>525</v>
      </c>
      <c r="J61" s="21">
        <v>105</v>
      </c>
      <c r="K61" s="21">
        <v>50</v>
      </c>
      <c r="L61" s="21"/>
      <c r="M61" s="21"/>
    </row>
    <row r="62" spans="1:14" x14ac:dyDescent="0.25">
      <c r="E62" s="17">
        <v>44953</v>
      </c>
      <c r="F62" s="17"/>
      <c r="G62" t="s">
        <v>191</v>
      </c>
      <c r="H62">
        <v>7</v>
      </c>
      <c r="I62" s="21">
        <v>525</v>
      </c>
      <c r="J62" s="21">
        <v>105</v>
      </c>
      <c r="K62" s="21">
        <v>50</v>
      </c>
      <c r="L62" s="21"/>
      <c r="M62" s="21">
        <v>27855</v>
      </c>
    </row>
    <row r="63" spans="1:14" x14ac:dyDescent="0.25">
      <c r="E63" s="17"/>
      <c r="F63" s="17"/>
      <c r="I63" s="21"/>
      <c r="J63" s="21"/>
      <c r="K63" s="21"/>
      <c r="L63" s="21"/>
      <c r="M63" s="21"/>
    </row>
    <row r="64" spans="1:14" x14ac:dyDescent="0.25">
      <c r="A64" s="24">
        <v>44956</v>
      </c>
      <c r="E64" s="17">
        <v>44956</v>
      </c>
      <c r="F64" s="17"/>
      <c r="G64" t="s">
        <v>322</v>
      </c>
      <c r="H64">
        <v>9.5</v>
      </c>
      <c r="I64" s="21">
        <v>712.5</v>
      </c>
      <c r="J64" s="21">
        <v>142.5</v>
      </c>
      <c r="K64" s="21">
        <v>50</v>
      </c>
      <c r="L64" s="21"/>
      <c r="M64" s="21">
        <v>26950</v>
      </c>
      <c r="N64" t="s">
        <v>329</v>
      </c>
    </row>
    <row r="65" spans="1:14" x14ac:dyDescent="0.25">
      <c r="A65" s="17"/>
      <c r="E65" s="17"/>
      <c r="F65" s="17"/>
      <c r="I65" s="21"/>
      <c r="J65" s="21"/>
      <c r="K65" s="21"/>
      <c r="L65" s="21"/>
      <c r="M65" s="21"/>
    </row>
    <row r="66" spans="1:14" x14ac:dyDescent="0.25">
      <c r="A66" s="17" t="s">
        <v>330</v>
      </c>
      <c r="E66" s="17">
        <v>44956</v>
      </c>
      <c r="F66" s="17"/>
      <c r="G66" t="s">
        <v>274</v>
      </c>
      <c r="H66">
        <v>7.5</v>
      </c>
      <c r="I66" s="21">
        <v>562.5</v>
      </c>
      <c r="J66" s="21">
        <v>112.5</v>
      </c>
      <c r="K66" s="21">
        <v>50</v>
      </c>
      <c r="L66" s="21"/>
      <c r="M66" s="21"/>
      <c r="N66" t="s">
        <v>331</v>
      </c>
    </row>
    <row r="67" spans="1:14" x14ac:dyDescent="0.25">
      <c r="A67" s="17"/>
      <c r="E67" s="17">
        <v>44957</v>
      </c>
      <c r="F67" s="17"/>
      <c r="G67" t="s">
        <v>274</v>
      </c>
      <c r="H67">
        <v>7.5</v>
      </c>
      <c r="I67" s="21">
        <v>562.5</v>
      </c>
      <c r="J67" s="21">
        <v>112.5</v>
      </c>
      <c r="K67" s="21">
        <v>50</v>
      </c>
      <c r="L67" s="21"/>
      <c r="M67" s="21"/>
    </row>
    <row r="68" spans="1:14" x14ac:dyDescent="0.25">
      <c r="A68" s="17"/>
      <c r="E68" s="17">
        <v>44958</v>
      </c>
      <c r="F68" s="17"/>
      <c r="G68" t="s">
        <v>22</v>
      </c>
      <c r="H68">
        <v>7</v>
      </c>
      <c r="I68" s="21">
        <v>525</v>
      </c>
      <c r="J68" s="21">
        <v>105</v>
      </c>
      <c r="K68" s="21">
        <v>50</v>
      </c>
      <c r="L68" s="21"/>
      <c r="M68" s="21"/>
    </row>
    <row r="69" spans="1:14" x14ac:dyDescent="0.25">
      <c r="A69" s="17"/>
      <c r="E69" s="17">
        <v>44959</v>
      </c>
      <c r="F69" s="17"/>
      <c r="G69" t="s">
        <v>124</v>
      </c>
      <c r="H69">
        <v>7.5</v>
      </c>
      <c r="I69" s="21">
        <v>562.5</v>
      </c>
      <c r="J69" s="21">
        <v>112.5</v>
      </c>
      <c r="K69" s="21">
        <v>50</v>
      </c>
      <c r="L69" s="21"/>
      <c r="M69" s="21"/>
    </row>
    <row r="70" spans="1:14" x14ac:dyDescent="0.25">
      <c r="A70" s="17"/>
      <c r="E70" s="17">
        <v>44960</v>
      </c>
      <c r="F70" s="17"/>
      <c r="G70" t="s">
        <v>124</v>
      </c>
      <c r="H70">
        <v>4.5</v>
      </c>
      <c r="I70" s="21">
        <v>337.5</v>
      </c>
      <c r="J70" s="21">
        <v>67.5</v>
      </c>
      <c r="K70" s="21">
        <v>50</v>
      </c>
      <c r="L70" s="21"/>
      <c r="M70" s="21">
        <v>23640</v>
      </c>
    </row>
    <row r="71" spans="1:14" x14ac:dyDescent="0.25">
      <c r="A71" s="17"/>
      <c r="E71" s="17"/>
      <c r="F71" s="17"/>
      <c r="I71" s="21" t="s">
        <v>56</v>
      </c>
      <c r="J71" s="21" t="s">
        <v>56</v>
      </c>
      <c r="K71" s="21" t="s">
        <v>56</v>
      </c>
      <c r="L71" s="21"/>
      <c r="M71" s="21"/>
    </row>
    <row r="72" spans="1:14" x14ac:dyDescent="0.25">
      <c r="A72" s="17" t="s">
        <v>332</v>
      </c>
      <c r="E72" s="17">
        <v>44957</v>
      </c>
      <c r="F72" s="17"/>
      <c r="G72" t="s">
        <v>7</v>
      </c>
      <c r="H72">
        <v>8</v>
      </c>
      <c r="I72" s="21">
        <v>600</v>
      </c>
      <c r="J72" s="21">
        <v>120</v>
      </c>
      <c r="K72" s="21">
        <v>50</v>
      </c>
      <c r="L72" s="21"/>
      <c r="M72" s="21"/>
      <c r="N72" t="s">
        <v>333</v>
      </c>
    </row>
    <row r="73" spans="1:14" x14ac:dyDescent="0.25">
      <c r="A73" s="17"/>
      <c r="E73" s="17">
        <v>44958</v>
      </c>
      <c r="F73" s="17"/>
      <c r="G73" t="s">
        <v>213</v>
      </c>
      <c r="H73">
        <v>5</v>
      </c>
      <c r="I73" s="21">
        <v>375</v>
      </c>
      <c r="J73" s="21">
        <v>75</v>
      </c>
      <c r="K73" s="21">
        <v>50</v>
      </c>
      <c r="L73" s="21"/>
      <c r="M73" s="21">
        <v>22370</v>
      </c>
    </row>
    <row r="74" spans="1:14" x14ac:dyDescent="0.25">
      <c r="A74" s="17"/>
      <c r="E74" s="17"/>
      <c r="F74" s="17"/>
      <c r="I74" s="21"/>
      <c r="J74" s="21"/>
      <c r="K74" s="21"/>
      <c r="L74" s="21"/>
      <c r="M74" s="21"/>
    </row>
    <row r="75" spans="1:14" x14ac:dyDescent="0.25">
      <c r="A75" s="24">
        <v>44959</v>
      </c>
      <c r="E75" s="17">
        <v>44959</v>
      </c>
      <c r="F75" s="17"/>
      <c r="G75" t="s">
        <v>158</v>
      </c>
      <c r="H75">
        <v>6</v>
      </c>
      <c r="I75" s="21">
        <v>450</v>
      </c>
      <c r="J75" s="21">
        <v>90</v>
      </c>
      <c r="K75" s="21">
        <v>50</v>
      </c>
      <c r="L75" s="21"/>
      <c r="M75" s="21">
        <v>21780</v>
      </c>
      <c r="N75" t="s">
        <v>334</v>
      </c>
    </row>
    <row r="76" spans="1:14" x14ac:dyDescent="0.25">
      <c r="A76" s="17"/>
      <c r="E76" s="17"/>
      <c r="F76" s="17"/>
      <c r="I76" s="21"/>
      <c r="J76" s="21"/>
      <c r="K76" s="21"/>
      <c r="L76" s="21"/>
      <c r="M76" s="21"/>
    </row>
    <row r="77" spans="1:14" x14ac:dyDescent="0.25">
      <c r="A77" s="24">
        <v>44959</v>
      </c>
      <c r="E77" s="17">
        <v>44959</v>
      </c>
      <c r="F77" s="17"/>
      <c r="G77" t="s">
        <v>7</v>
      </c>
      <c r="H77">
        <v>8</v>
      </c>
      <c r="I77" s="21">
        <v>600</v>
      </c>
      <c r="J77" s="21">
        <v>120</v>
      </c>
      <c r="K77" s="21">
        <v>50</v>
      </c>
      <c r="L77" s="21"/>
      <c r="M77" s="21"/>
    </row>
    <row r="78" spans="1:14" x14ac:dyDescent="0.25">
      <c r="A78" s="17"/>
      <c r="E78" s="17"/>
      <c r="F78" s="17"/>
      <c r="G78" t="s">
        <v>37</v>
      </c>
      <c r="H78">
        <v>8</v>
      </c>
      <c r="I78" s="21">
        <v>600</v>
      </c>
      <c r="J78" s="21">
        <v>120</v>
      </c>
      <c r="K78" s="21">
        <v>50</v>
      </c>
      <c r="L78" s="21"/>
      <c r="M78" s="21">
        <v>20240</v>
      </c>
      <c r="N78" t="s">
        <v>335</v>
      </c>
    </row>
    <row r="79" spans="1:14" x14ac:dyDescent="0.25">
      <c r="A79" s="17"/>
      <c r="E79" s="17"/>
      <c r="F79" s="17"/>
      <c r="I79" s="21"/>
      <c r="J79" s="21"/>
      <c r="K79" s="21"/>
      <c r="L79" s="21"/>
      <c r="M79" s="21"/>
    </row>
    <row r="80" spans="1:14" x14ac:dyDescent="0.25">
      <c r="A80" s="24">
        <v>44963</v>
      </c>
      <c r="E80" s="17">
        <v>44963</v>
      </c>
      <c r="F80" s="17"/>
      <c r="G80" t="s">
        <v>89</v>
      </c>
      <c r="H80">
        <v>8</v>
      </c>
      <c r="I80" s="21">
        <v>600</v>
      </c>
      <c r="J80" s="21">
        <v>120</v>
      </c>
      <c r="K80" s="21">
        <v>50</v>
      </c>
      <c r="L80" s="21"/>
      <c r="M80" s="21"/>
    </row>
    <row r="81" spans="1:14" x14ac:dyDescent="0.25">
      <c r="A81" s="17"/>
      <c r="E81" s="17"/>
      <c r="F81" s="17"/>
      <c r="G81" t="s">
        <v>18</v>
      </c>
      <c r="H81">
        <v>8</v>
      </c>
      <c r="I81" s="21">
        <v>600</v>
      </c>
      <c r="J81" s="21">
        <v>120</v>
      </c>
      <c r="K81" s="21">
        <v>50</v>
      </c>
      <c r="L81" s="21"/>
      <c r="M81" s="21">
        <v>19470</v>
      </c>
      <c r="N81" t="s">
        <v>333</v>
      </c>
    </row>
    <row r="82" spans="1:14" x14ac:dyDescent="0.25">
      <c r="A82" s="17"/>
      <c r="E82" s="17"/>
      <c r="F82" s="17"/>
      <c r="I82" s="21"/>
      <c r="J82" s="21"/>
      <c r="K82" s="21"/>
      <c r="L82" s="21"/>
      <c r="M82" s="21"/>
    </row>
    <row r="83" spans="1:14" x14ac:dyDescent="0.25">
      <c r="A83" s="17" t="s">
        <v>337</v>
      </c>
      <c r="E83" s="17">
        <v>44963</v>
      </c>
      <c r="F83" s="17"/>
      <c r="G83" t="s">
        <v>89</v>
      </c>
      <c r="H83">
        <v>8</v>
      </c>
      <c r="I83" s="21">
        <v>600</v>
      </c>
      <c r="J83" s="21">
        <v>120</v>
      </c>
      <c r="K83" s="21">
        <v>50</v>
      </c>
      <c r="L83" s="21"/>
      <c r="M83" s="21"/>
      <c r="N83" t="s">
        <v>338</v>
      </c>
    </row>
    <row r="84" spans="1:14" x14ac:dyDescent="0.25">
      <c r="A84" s="17"/>
      <c r="E84" s="17">
        <v>44964</v>
      </c>
      <c r="F84" s="17"/>
      <c r="G84" t="s">
        <v>91</v>
      </c>
      <c r="H84">
        <v>8</v>
      </c>
      <c r="I84" s="21">
        <v>600</v>
      </c>
      <c r="J84" s="21">
        <v>120</v>
      </c>
      <c r="K84" s="21">
        <v>50</v>
      </c>
      <c r="L84" s="21"/>
      <c r="M84" s="21"/>
    </row>
    <row r="85" spans="1:14" x14ac:dyDescent="0.25">
      <c r="A85" s="17"/>
      <c r="E85" s="17">
        <v>44965</v>
      </c>
      <c r="F85" s="17"/>
      <c r="G85" t="s">
        <v>30</v>
      </c>
      <c r="H85">
        <v>7.5</v>
      </c>
      <c r="I85" s="21">
        <v>562.5</v>
      </c>
      <c r="J85" s="21">
        <v>112.5</v>
      </c>
      <c r="K85" s="21">
        <v>50</v>
      </c>
      <c r="L85" s="21"/>
      <c r="M85" s="21">
        <v>17205</v>
      </c>
    </row>
    <row r="86" spans="1:14" x14ac:dyDescent="0.25">
      <c r="A86" s="17"/>
      <c r="E86" s="17"/>
      <c r="F86" s="17"/>
      <c r="I86" s="21"/>
      <c r="J86" s="21"/>
      <c r="K86" s="21"/>
      <c r="L86" s="21"/>
      <c r="M86" s="21"/>
    </row>
    <row r="87" spans="1:14" x14ac:dyDescent="0.25">
      <c r="A87" s="17" t="s">
        <v>339</v>
      </c>
      <c r="E87" s="17">
        <v>44963</v>
      </c>
      <c r="F87" s="17"/>
      <c r="G87" t="s">
        <v>19</v>
      </c>
      <c r="H87">
        <v>4</v>
      </c>
      <c r="I87" s="21">
        <v>300</v>
      </c>
      <c r="J87" s="21">
        <v>60</v>
      </c>
      <c r="K87" s="21">
        <v>50</v>
      </c>
      <c r="L87" s="21"/>
      <c r="M87" s="21"/>
      <c r="N87" t="s">
        <v>342</v>
      </c>
    </row>
    <row r="88" spans="1:14" x14ac:dyDescent="0.25">
      <c r="A88" s="17"/>
      <c r="E88" s="17">
        <v>44964</v>
      </c>
      <c r="F88" s="17"/>
      <c r="G88" t="s">
        <v>340</v>
      </c>
      <c r="H88">
        <v>6.5</v>
      </c>
      <c r="I88" s="21">
        <v>487.5</v>
      </c>
      <c r="J88" s="21">
        <v>97.5</v>
      </c>
      <c r="K88" s="21">
        <v>50</v>
      </c>
      <c r="L88" s="21"/>
      <c r="M88" s="21"/>
    </row>
    <row r="89" spans="1:14" x14ac:dyDescent="0.25">
      <c r="A89" s="17"/>
      <c r="E89" s="17">
        <v>44965</v>
      </c>
      <c r="F89" s="17"/>
      <c r="G89" t="s">
        <v>294</v>
      </c>
      <c r="H89">
        <v>6.5</v>
      </c>
      <c r="I89" s="21">
        <v>487.5</v>
      </c>
      <c r="J89" s="21">
        <v>97.5</v>
      </c>
      <c r="K89" s="21">
        <v>50</v>
      </c>
      <c r="L89" s="21"/>
      <c r="M89" s="21"/>
    </row>
    <row r="90" spans="1:14" x14ac:dyDescent="0.25">
      <c r="A90" s="17"/>
      <c r="E90" s="17">
        <v>44966</v>
      </c>
      <c r="F90" s="17"/>
      <c r="G90" t="s">
        <v>158</v>
      </c>
      <c r="H90">
        <v>5</v>
      </c>
      <c r="I90" s="21">
        <v>375</v>
      </c>
      <c r="J90" s="21">
        <v>75</v>
      </c>
      <c r="K90" s="21">
        <v>50</v>
      </c>
      <c r="L90" s="21"/>
      <c r="M90" s="21"/>
    </row>
    <row r="91" spans="1:14" x14ac:dyDescent="0.25">
      <c r="A91" s="17"/>
      <c r="E91" s="17"/>
      <c r="F91" s="17"/>
      <c r="G91" t="s">
        <v>274</v>
      </c>
      <c r="H91">
        <v>6</v>
      </c>
      <c r="I91" s="21">
        <v>450</v>
      </c>
      <c r="J91" s="21">
        <v>90</v>
      </c>
      <c r="K91" s="21">
        <v>50</v>
      </c>
      <c r="L91" s="21"/>
      <c r="M91" s="21"/>
    </row>
    <row r="92" spans="1:14" x14ac:dyDescent="0.25">
      <c r="A92" s="17"/>
      <c r="E92" s="17">
        <v>44967</v>
      </c>
      <c r="F92" s="17"/>
      <c r="G92" t="s">
        <v>341</v>
      </c>
      <c r="H92">
        <v>6</v>
      </c>
      <c r="I92" s="21">
        <v>450</v>
      </c>
      <c r="J92" s="21">
        <v>90</v>
      </c>
      <c r="K92" s="21">
        <v>50</v>
      </c>
      <c r="L92" s="21"/>
      <c r="M92" s="21">
        <v>13845</v>
      </c>
    </row>
    <row r="93" spans="1:14" x14ac:dyDescent="0.25">
      <c r="A93" s="17"/>
      <c r="E93" s="17"/>
      <c r="F93" s="17"/>
      <c r="I93" s="21"/>
      <c r="J93" s="21"/>
      <c r="K93" s="21"/>
      <c r="L93" s="21"/>
      <c r="M93" s="21"/>
    </row>
    <row r="94" spans="1:14" x14ac:dyDescent="0.25">
      <c r="A94" s="24">
        <v>44963</v>
      </c>
      <c r="E94" s="17">
        <v>44963</v>
      </c>
      <c r="F94" s="17"/>
      <c r="G94" t="s">
        <v>322</v>
      </c>
      <c r="H94">
        <v>7.5</v>
      </c>
      <c r="I94" s="21">
        <v>562.5</v>
      </c>
      <c r="J94" s="21">
        <v>112.5</v>
      </c>
      <c r="K94" s="21">
        <v>50</v>
      </c>
      <c r="L94" s="21"/>
      <c r="M94" s="21"/>
      <c r="N94" t="s">
        <v>344</v>
      </c>
    </row>
    <row r="95" spans="1:14" x14ac:dyDescent="0.25">
      <c r="A95" s="17"/>
      <c r="E95" s="17"/>
      <c r="F95" s="17"/>
      <c r="I95" s="21"/>
      <c r="J95" s="21"/>
      <c r="K95" s="21"/>
      <c r="L95" s="21"/>
      <c r="M95" s="21"/>
    </row>
    <row r="96" spans="1:14" x14ac:dyDescent="0.25">
      <c r="A96" s="24">
        <v>44964</v>
      </c>
      <c r="E96" s="17">
        <v>44964</v>
      </c>
      <c r="F96" s="17"/>
      <c r="G96" t="s">
        <v>89</v>
      </c>
      <c r="H96">
        <v>5.5</v>
      </c>
      <c r="I96" s="21">
        <v>412.5</v>
      </c>
      <c r="J96" s="21">
        <v>82.5</v>
      </c>
      <c r="K96" s="21">
        <v>50</v>
      </c>
      <c r="L96" s="21"/>
      <c r="M96" s="21"/>
      <c r="N96" t="s">
        <v>343</v>
      </c>
    </row>
    <row r="97" spans="1:14" x14ac:dyDescent="0.25">
      <c r="A97" s="24"/>
      <c r="E97" s="17"/>
      <c r="F97" s="17"/>
      <c r="I97" s="21"/>
      <c r="J97" s="21"/>
      <c r="K97" s="21"/>
      <c r="L97" s="21"/>
      <c r="M97" s="21"/>
    </row>
    <row r="98" spans="1:14" x14ac:dyDescent="0.25">
      <c r="A98" s="24">
        <v>44967</v>
      </c>
      <c r="E98" s="17">
        <v>44967</v>
      </c>
      <c r="F98" s="17"/>
      <c r="G98" t="s">
        <v>22</v>
      </c>
      <c r="H98">
        <v>4.5</v>
      </c>
      <c r="I98" s="21">
        <v>337.5</v>
      </c>
      <c r="J98" s="21">
        <v>67.5</v>
      </c>
      <c r="K98" s="21">
        <v>50</v>
      </c>
      <c r="L98" s="21"/>
      <c r="M98" s="21">
        <v>12120</v>
      </c>
      <c r="N98" t="s">
        <v>345</v>
      </c>
    </row>
    <row r="99" spans="1:14" x14ac:dyDescent="0.25">
      <c r="A99" s="24"/>
      <c r="E99" s="17"/>
      <c r="F99" s="17"/>
      <c r="I99" s="21"/>
      <c r="J99" s="21"/>
      <c r="K99" s="21"/>
      <c r="L99" s="21"/>
      <c r="M99" s="21"/>
    </row>
    <row r="100" spans="1:14" x14ac:dyDescent="0.25">
      <c r="A100" s="24" t="s">
        <v>348</v>
      </c>
      <c r="E100" s="17">
        <v>44970</v>
      </c>
      <c r="F100" s="17"/>
      <c r="G100" t="s">
        <v>349</v>
      </c>
      <c r="H100">
        <v>4</v>
      </c>
      <c r="I100" s="21">
        <v>300</v>
      </c>
      <c r="J100" s="21">
        <v>60</v>
      </c>
      <c r="K100" s="21">
        <v>50</v>
      </c>
      <c r="L100" s="21"/>
      <c r="M100" s="21"/>
      <c r="N100" t="s">
        <v>350</v>
      </c>
    </row>
    <row r="101" spans="1:14" x14ac:dyDescent="0.25">
      <c r="A101" s="24"/>
      <c r="E101" s="17">
        <v>44971</v>
      </c>
      <c r="F101" s="17"/>
      <c r="G101" t="s">
        <v>19</v>
      </c>
      <c r="H101">
        <v>4</v>
      </c>
      <c r="I101" s="21">
        <v>300</v>
      </c>
      <c r="J101" s="21">
        <v>60</v>
      </c>
      <c r="K101" s="21">
        <v>50</v>
      </c>
      <c r="L101" s="21"/>
      <c r="M101" s="21"/>
    </row>
    <row r="102" spans="1:14" x14ac:dyDescent="0.25">
      <c r="A102" s="24"/>
      <c r="E102" s="17"/>
      <c r="F102" s="17"/>
      <c r="I102" s="21"/>
      <c r="J102" s="21"/>
      <c r="K102" s="21"/>
      <c r="L102" s="21"/>
      <c r="M102" s="21"/>
    </row>
    <row r="103" spans="1:14" x14ac:dyDescent="0.25">
      <c r="A103" s="24">
        <v>44971</v>
      </c>
      <c r="E103" s="17">
        <v>44971</v>
      </c>
      <c r="F103" s="17"/>
      <c r="G103" t="s">
        <v>349</v>
      </c>
      <c r="H103">
        <v>6.5</v>
      </c>
      <c r="I103" s="21">
        <v>487.5</v>
      </c>
      <c r="J103" s="21">
        <v>97.5</v>
      </c>
      <c r="K103" s="21">
        <v>50</v>
      </c>
      <c r="L103" s="21"/>
      <c r="M103" s="21"/>
      <c r="N103" t="s">
        <v>351</v>
      </c>
    </row>
    <row r="104" spans="1:14" x14ac:dyDescent="0.25">
      <c r="A104" s="24"/>
      <c r="E104" s="17"/>
      <c r="F104" s="17"/>
      <c r="I104" s="21"/>
      <c r="J104" s="21"/>
      <c r="K104" s="21"/>
      <c r="L104" s="21"/>
      <c r="M104" s="21"/>
    </row>
    <row r="105" spans="1:14" x14ac:dyDescent="0.25">
      <c r="A105" s="17" t="s">
        <v>352</v>
      </c>
      <c r="E105" s="17">
        <v>44971</v>
      </c>
      <c r="G105" t="s">
        <v>112</v>
      </c>
      <c r="H105">
        <v>7</v>
      </c>
      <c r="I105" s="21">
        <v>525</v>
      </c>
      <c r="J105" s="21">
        <v>105</v>
      </c>
      <c r="K105" s="21">
        <v>50</v>
      </c>
      <c r="L105" s="21"/>
      <c r="N105" t="s">
        <v>353</v>
      </c>
    </row>
    <row r="106" spans="1:14" x14ac:dyDescent="0.25">
      <c r="A106" s="17"/>
      <c r="E106" s="17">
        <v>44972</v>
      </c>
      <c r="G106" t="s">
        <v>322</v>
      </c>
      <c r="H106">
        <v>8</v>
      </c>
      <c r="I106" s="21">
        <v>600</v>
      </c>
      <c r="J106" s="21">
        <v>120</v>
      </c>
      <c r="K106" s="21">
        <v>50</v>
      </c>
      <c r="L106" s="21"/>
    </row>
    <row r="107" spans="1:14" x14ac:dyDescent="0.25">
      <c r="A107" s="17"/>
      <c r="E107" s="17">
        <v>44973</v>
      </c>
      <c r="G107" t="s">
        <v>7</v>
      </c>
      <c r="H107">
        <v>7</v>
      </c>
      <c r="I107" s="21">
        <v>525</v>
      </c>
      <c r="J107" s="21">
        <v>105</v>
      </c>
      <c r="K107" s="21">
        <v>50</v>
      </c>
      <c r="L107" s="21"/>
    </row>
    <row r="108" spans="1:14" x14ac:dyDescent="0.25">
      <c r="A108" s="17"/>
      <c r="E108" s="17">
        <v>44974</v>
      </c>
      <c r="G108" t="s">
        <v>19</v>
      </c>
      <c r="H108">
        <v>5</v>
      </c>
      <c r="I108" s="21">
        <v>375</v>
      </c>
      <c r="J108" s="21">
        <v>75</v>
      </c>
      <c r="K108" s="21">
        <v>50</v>
      </c>
      <c r="L108" s="21"/>
    </row>
    <row r="109" spans="1:14" x14ac:dyDescent="0.25">
      <c r="E109" s="17"/>
      <c r="I109" s="21"/>
      <c r="J109" s="21"/>
      <c r="K109" s="21"/>
      <c r="L109" s="21"/>
    </row>
    <row r="110" spans="1:14" x14ac:dyDescent="0.25">
      <c r="A110" t="s">
        <v>354</v>
      </c>
      <c r="E110" s="17">
        <v>44977</v>
      </c>
      <c r="G110" t="s">
        <v>355</v>
      </c>
      <c r="H110">
        <v>6</v>
      </c>
      <c r="I110" s="21">
        <v>450</v>
      </c>
      <c r="J110" s="21">
        <v>90</v>
      </c>
      <c r="K110" s="21">
        <v>50</v>
      </c>
      <c r="L110" s="21"/>
      <c r="N110" t="s">
        <v>353</v>
      </c>
    </row>
    <row r="111" spans="1:14" x14ac:dyDescent="0.25">
      <c r="E111" s="17">
        <v>44978</v>
      </c>
      <c r="G111" t="s">
        <v>89</v>
      </c>
      <c r="H111">
        <v>8</v>
      </c>
      <c r="I111" s="21">
        <v>600</v>
      </c>
      <c r="J111" s="21">
        <v>120</v>
      </c>
      <c r="K111" s="21">
        <v>50</v>
      </c>
      <c r="L111" s="21"/>
      <c r="M111" s="21">
        <v>6675</v>
      </c>
    </row>
    <row r="112" spans="1:14" x14ac:dyDescent="0.25">
      <c r="E112" s="17"/>
      <c r="I112" s="21" t="s">
        <v>56</v>
      </c>
      <c r="J112" s="21" t="s">
        <v>56</v>
      </c>
      <c r="K112" s="21" t="s">
        <v>56</v>
      </c>
      <c r="L112" s="21"/>
    </row>
    <row r="113" spans="1:14" x14ac:dyDescent="0.25">
      <c r="A113" t="s">
        <v>356</v>
      </c>
      <c r="E113" s="17">
        <v>44979</v>
      </c>
      <c r="G113" t="s">
        <v>322</v>
      </c>
      <c r="H113">
        <v>7.5</v>
      </c>
      <c r="I113" s="21">
        <v>562.5</v>
      </c>
      <c r="J113" s="21">
        <v>112.5</v>
      </c>
      <c r="K113" s="21">
        <v>50</v>
      </c>
      <c r="L113" s="21"/>
      <c r="N113" t="s">
        <v>357</v>
      </c>
    </row>
    <row r="114" spans="1:14" x14ac:dyDescent="0.25">
      <c r="E114" s="17">
        <v>44980</v>
      </c>
      <c r="F114" t="s">
        <v>56</v>
      </c>
      <c r="G114" t="s">
        <v>91</v>
      </c>
      <c r="H114">
        <v>7.5</v>
      </c>
      <c r="I114" s="21">
        <v>562.5</v>
      </c>
      <c r="J114" s="21">
        <v>112.5</v>
      </c>
      <c r="K114" s="21">
        <v>50</v>
      </c>
      <c r="L114" s="21"/>
    </row>
    <row r="115" spans="1:14" x14ac:dyDescent="0.25">
      <c r="E115" s="17">
        <v>44981</v>
      </c>
      <c r="G115" t="s">
        <v>291</v>
      </c>
      <c r="H115">
        <v>6</v>
      </c>
      <c r="I115" s="21">
        <v>450</v>
      </c>
      <c r="J115" s="21">
        <v>80</v>
      </c>
      <c r="K115" s="21">
        <v>50</v>
      </c>
      <c r="M115" s="21">
        <v>4635</v>
      </c>
      <c r="N115" t="s">
        <v>56</v>
      </c>
    </row>
    <row r="116" spans="1:14" x14ac:dyDescent="0.25">
      <c r="E116" s="17"/>
    </row>
    <row r="117" spans="1:14" x14ac:dyDescent="0.25">
      <c r="A117" s="24">
        <v>44981</v>
      </c>
      <c r="E117" s="17">
        <v>44981</v>
      </c>
      <c r="G117" t="s">
        <v>30</v>
      </c>
      <c r="H117">
        <v>9</v>
      </c>
      <c r="I117" s="21">
        <v>675</v>
      </c>
      <c r="J117" s="21">
        <v>135</v>
      </c>
      <c r="K117" s="21">
        <v>50</v>
      </c>
      <c r="N117" t="s">
        <v>358</v>
      </c>
    </row>
    <row r="118" spans="1:14" x14ac:dyDescent="0.25">
      <c r="A118" s="17"/>
      <c r="E118" s="17">
        <v>44981</v>
      </c>
      <c r="G118" t="s">
        <v>37</v>
      </c>
      <c r="H118">
        <v>9</v>
      </c>
      <c r="I118" s="21">
        <v>675</v>
      </c>
      <c r="J118" s="21">
        <v>135</v>
      </c>
      <c r="K118" s="21">
        <v>50</v>
      </c>
      <c r="M118" s="21">
        <v>2915</v>
      </c>
    </row>
    <row r="119" spans="1:14" x14ac:dyDescent="0.25">
      <c r="A119" s="17"/>
      <c r="E119" s="17"/>
    </row>
    <row r="120" spans="1:14" x14ac:dyDescent="0.25">
      <c r="A120" s="17"/>
      <c r="E120" s="17"/>
    </row>
    <row r="121" spans="1:14" x14ac:dyDescent="0.25">
      <c r="A121" s="17" t="s">
        <v>359</v>
      </c>
      <c r="E121" s="17">
        <v>44984</v>
      </c>
      <c r="G121" t="s">
        <v>124</v>
      </c>
      <c r="H121">
        <v>8</v>
      </c>
      <c r="I121" s="21">
        <v>600</v>
      </c>
      <c r="J121" s="21">
        <v>120</v>
      </c>
      <c r="K121" s="21">
        <v>50</v>
      </c>
      <c r="N121" t="s">
        <v>360</v>
      </c>
    </row>
    <row r="122" spans="1:14" x14ac:dyDescent="0.25">
      <c r="A122" s="17"/>
      <c r="E122" s="17">
        <v>44986</v>
      </c>
      <c r="G122" t="s">
        <v>295</v>
      </c>
      <c r="H122">
        <v>8</v>
      </c>
      <c r="I122" s="21">
        <v>600</v>
      </c>
      <c r="J122" s="21">
        <v>120</v>
      </c>
      <c r="K122" s="21">
        <v>50</v>
      </c>
      <c r="L122" s="21"/>
    </row>
    <row r="123" spans="1:14" x14ac:dyDescent="0.25">
      <c r="A123" s="17"/>
      <c r="E123" s="17"/>
      <c r="I123" s="21"/>
      <c r="J123" s="21"/>
      <c r="K123" s="21"/>
      <c r="L123" s="21"/>
    </row>
    <row r="124" spans="1:14" x14ac:dyDescent="0.25">
      <c r="A124" s="17" t="s">
        <v>361</v>
      </c>
      <c r="E124" s="17">
        <v>44992</v>
      </c>
      <c r="G124" t="s">
        <v>19</v>
      </c>
      <c r="H124">
        <v>6</v>
      </c>
      <c r="I124" s="21">
        <v>450</v>
      </c>
      <c r="J124" s="21">
        <v>90</v>
      </c>
      <c r="K124" s="21">
        <v>50</v>
      </c>
      <c r="L124" s="21"/>
      <c r="N124" t="s">
        <v>362</v>
      </c>
    </row>
    <row r="125" spans="1:14" x14ac:dyDescent="0.25">
      <c r="A125" s="17"/>
      <c r="E125" s="17"/>
      <c r="G125" t="s">
        <v>89</v>
      </c>
      <c r="H125">
        <v>6</v>
      </c>
      <c r="I125" s="21">
        <v>450</v>
      </c>
      <c r="J125" s="21">
        <v>90</v>
      </c>
      <c r="K125" s="21">
        <v>50</v>
      </c>
      <c r="L125" s="21"/>
    </row>
    <row r="126" spans="1:14" x14ac:dyDescent="0.25">
      <c r="A126" s="17"/>
      <c r="E126" s="17"/>
      <c r="G126" t="s">
        <v>124</v>
      </c>
      <c r="H126">
        <v>10</v>
      </c>
      <c r="I126" s="21">
        <v>750</v>
      </c>
      <c r="J126" s="21">
        <v>150</v>
      </c>
      <c r="K126" s="21">
        <v>50</v>
      </c>
      <c r="L126" s="21"/>
    </row>
    <row r="127" spans="1:14" x14ac:dyDescent="0.25">
      <c r="E127" s="17">
        <v>44993</v>
      </c>
      <c r="G127" t="s">
        <v>89</v>
      </c>
      <c r="H127">
        <v>10</v>
      </c>
      <c r="I127" s="21">
        <v>750</v>
      </c>
      <c r="J127" s="21">
        <v>150</v>
      </c>
      <c r="K127" s="21">
        <v>50</v>
      </c>
      <c r="L127" s="21"/>
    </row>
    <row r="128" spans="1:14" x14ac:dyDescent="0.25">
      <c r="E128" s="17"/>
      <c r="G128" t="s">
        <v>294</v>
      </c>
      <c r="H128">
        <v>11</v>
      </c>
      <c r="I128" s="21">
        <v>825</v>
      </c>
      <c r="J128" s="21">
        <v>165</v>
      </c>
      <c r="K128" s="21">
        <v>50</v>
      </c>
      <c r="L128" s="21"/>
    </row>
    <row r="129" spans="1:14" x14ac:dyDescent="0.25">
      <c r="E129" s="17"/>
      <c r="G129" t="s">
        <v>322</v>
      </c>
      <c r="H129">
        <v>11</v>
      </c>
      <c r="I129" s="21">
        <v>825</v>
      </c>
      <c r="J129" s="21">
        <v>165</v>
      </c>
      <c r="K129" s="21">
        <v>50</v>
      </c>
      <c r="L129" s="21"/>
      <c r="M129" s="21">
        <v>-3740</v>
      </c>
    </row>
    <row r="130" spans="1:14" x14ac:dyDescent="0.25">
      <c r="A130" s="24" t="s">
        <v>56</v>
      </c>
      <c r="B130" s="18" t="s">
        <v>56</v>
      </c>
      <c r="E130" s="17"/>
      <c r="I130" s="21"/>
      <c r="J130" s="21"/>
      <c r="K130" s="21"/>
      <c r="L130" s="21"/>
    </row>
    <row r="131" spans="1:14" x14ac:dyDescent="0.25">
      <c r="A131" s="24">
        <v>44998</v>
      </c>
      <c r="B131" s="18">
        <v>20000</v>
      </c>
      <c r="E131" s="17"/>
      <c r="I131" s="21"/>
      <c r="J131" s="21"/>
      <c r="K131" s="21"/>
      <c r="L131" s="21"/>
      <c r="M131" s="21">
        <v>16260</v>
      </c>
    </row>
    <row r="132" spans="1:14" x14ac:dyDescent="0.25">
      <c r="A132" s="17"/>
      <c r="B132" s="18"/>
      <c r="E132" s="17"/>
      <c r="I132" s="21"/>
      <c r="J132" s="21"/>
      <c r="K132" s="21"/>
      <c r="L132" s="21"/>
      <c r="M132" s="21"/>
    </row>
    <row r="133" spans="1:14" x14ac:dyDescent="0.25">
      <c r="A133" s="24">
        <v>44994</v>
      </c>
      <c r="B133" s="18"/>
      <c r="E133" s="17">
        <v>44994</v>
      </c>
      <c r="G133" t="s">
        <v>191</v>
      </c>
      <c r="H133">
        <v>8</v>
      </c>
      <c r="I133" s="21">
        <v>600</v>
      </c>
      <c r="J133" s="21">
        <v>120</v>
      </c>
      <c r="K133" s="21">
        <v>50</v>
      </c>
      <c r="L133" s="21"/>
      <c r="M133" s="21"/>
      <c r="N133" t="s">
        <v>369</v>
      </c>
    </row>
    <row r="134" spans="1:14" x14ac:dyDescent="0.25">
      <c r="A134" s="17"/>
      <c r="B134" s="18"/>
      <c r="E134" s="17"/>
      <c r="G134" t="s">
        <v>294</v>
      </c>
      <c r="H134">
        <v>8</v>
      </c>
      <c r="I134" s="21">
        <v>600</v>
      </c>
      <c r="J134" s="21">
        <v>120</v>
      </c>
      <c r="K134" s="21">
        <v>50</v>
      </c>
      <c r="L134" s="21"/>
      <c r="M134" s="21">
        <v>14720</v>
      </c>
    </row>
    <row r="135" spans="1:14" x14ac:dyDescent="0.25">
      <c r="A135" s="17"/>
      <c r="B135" s="18"/>
      <c r="E135" s="17"/>
      <c r="I135" s="21"/>
      <c r="J135" s="21"/>
      <c r="K135" s="21"/>
      <c r="L135" s="21"/>
      <c r="M135" s="21"/>
    </row>
    <row r="136" spans="1:14" x14ac:dyDescent="0.25">
      <c r="A136" s="24">
        <v>44998</v>
      </c>
      <c r="B136" s="18"/>
      <c r="E136" s="17">
        <v>44998</v>
      </c>
      <c r="G136" t="s">
        <v>39</v>
      </c>
      <c r="H136">
        <v>8.5</v>
      </c>
      <c r="I136" s="21">
        <v>637.5</v>
      </c>
      <c r="J136" s="21">
        <v>127.5</v>
      </c>
      <c r="K136" s="21">
        <v>50</v>
      </c>
      <c r="L136" s="21"/>
      <c r="M136" s="21">
        <v>13905</v>
      </c>
      <c r="N136" t="s">
        <v>370</v>
      </c>
    </row>
    <row r="137" spans="1:14" x14ac:dyDescent="0.25">
      <c r="A137" s="17"/>
      <c r="B137" s="18"/>
      <c r="E137" s="17"/>
      <c r="I137" s="21"/>
      <c r="J137" s="21"/>
      <c r="K137" s="21"/>
      <c r="L137" s="21"/>
      <c r="M137" s="21"/>
    </row>
    <row r="138" spans="1:14" x14ac:dyDescent="0.25">
      <c r="A138" s="17" t="s">
        <v>371</v>
      </c>
      <c r="B138" s="18"/>
      <c r="E138" s="17">
        <v>45013</v>
      </c>
      <c r="G138" t="s">
        <v>274</v>
      </c>
      <c r="H138">
        <v>8</v>
      </c>
      <c r="I138" s="21">
        <v>600</v>
      </c>
      <c r="J138" s="21">
        <v>120</v>
      </c>
      <c r="K138" s="21">
        <v>50</v>
      </c>
      <c r="L138" s="21"/>
      <c r="M138" s="21"/>
    </row>
    <row r="139" spans="1:14" x14ac:dyDescent="0.25">
      <c r="A139" s="17"/>
      <c r="B139" s="18"/>
      <c r="E139" s="17">
        <v>45014</v>
      </c>
      <c r="G139" t="s">
        <v>295</v>
      </c>
      <c r="H139">
        <v>8</v>
      </c>
      <c r="I139" s="21">
        <v>600</v>
      </c>
      <c r="J139" s="21">
        <v>120</v>
      </c>
      <c r="K139" s="21">
        <v>50</v>
      </c>
      <c r="L139" s="21"/>
      <c r="M139" s="21"/>
    </row>
    <row r="140" spans="1:14" x14ac:dyDescent="0.25">
      <c r="A140" s="17"/>
      <c r="B140" s="18"/>
      <c r="E140" s="17">
        <v>45015</v>
      </c>
      <c r="G140" t="s">
        <v>213</v>
      </c>
      <c r="H140">
        <v>7</v>
      </c>
      <c r="I140" s="21">
        <v>525</v>
      </c>
      <c r="J140" s="21">
        <v>105</v>
      </c>
      <c r="K140" s="21">
        <v>50</v>
      </c>
      <c r="L140" s="21"/>
      <c r="M140" s="21"/>
    </row>
    <row r="141" spans="1:14" x14ac:dyDescent="0.25">
      <c r="A141" s="17"/>
      <c r="B141" s="18"/>
      <c r="E141" s="17">
        <v>45016</v>
      </c>
      <c r="G141" t="s">
        <v>19</v>
      </c>
      <c r="H141">
        <v>8</v>
      </c>
      <c r="I141" s="21">
        <v>600</v>
      </c>
      <c r="J141" s="21">
        <v>120</v>
      </c>
      <c r="K141" s="21">
        <v>50</v>
      </c>
      <c r="L141" s="21"/>
      <c r="M141" s="21">
        <v>10915</v>
      </c>
      <c r="N141" t="s">
        <v>372</v>
      </c>
    </row>
    <row r="142" spans="1:14" x14ac:dyDescent="0.25">
      <c r="E142" s="17"/>
      <c r="I142" s="21"/>
      <c r="J142" s="21"/>
      <c r="K142" s="21"/>
      <c r="L142" s="21"/>
    </row>
    <row r="143" spans="1:14" x14ac:dyDescent="0.25">
      <c r="A143" t="s">
        <v>373</v>
      </c>
      <c r="E143" s="17">
        <v>45020</v>
      </c>
      <c r="G143" t="s">
        <v>274</v>
      </c>
      <c r="H143">
        <v>7</v>
      </c>
      <c r="I143" s="21">
        <v>525</v>
      </c>
      <c r="J143" s="21">
        <v>105</v>
      </c>
      <c r="K143" s="21">
        <v>50</v>
      </c>
      <c r="L143" s="21"/>
      <c r="N143" t="s">
        <v>374</v>
      </c>
    </row>
    <row r="144" spans="1:14" x14ac:dyDescent="0.25">
      <c r="E144" s="17">
        <v>45021</v>
      </c>
      <c r="G144" t="s">
        <v>158</v>
      </c>
      <c r="H144">
        <v>8</v>
      </c>
      <c r="I144" s="21">
        <v>600</v>
      </c>
      <c r="J144" s="21">
        <v>120</v>
      </c>
      <c r="K144" s="21">
        <v>50</v>
      </c>
      <c r="L144" s="21"/>
    </row>
    <row r="145" spans="1:14" x14ac:dyDescent="0.25">
      <c r="E145" s="17">
        <v>45022</v>
      </c>
      <c r="G145" t="s">
        <v>290</v>
      </c>
      <c r="H145">
        <v>8</v>
      </c>
      <c r="I145" s="21">
        <v>600</v>
      </c>
      <c r="J145" s="21">
        <v>120</v>
      </c>
      <c r="K145" s="21">
        <v>50</v>
      </c>
    </row>
    <row r="146" spans="1:14" x14ac:dyDescent="0.25">
      <c r="E146" s="17">
        <v>45023</v>
      </c>
      <c r="G146" t="s">
        <v>19</v>
      </c>
      <c r="H146">
        <v>9</v>
      </c>
      <c r="I146" s="21">
        <v>675</v>
      </c>
      <c r="J146" s="21">
        <v>135</v>
      </c>
      <c r="K146" s="21">
        <v>50</v>
      </c>
      <c r="M146" s="21">
        <v>7835</v>
      </c>
    </row>
    <row r="147" spans="1:14" x14ac:dyDescent="0.25">
      <c r="E147" s="17"/>
    </row>
    <row r="148" spans="1:14" x14ac:dyDescent="0.25">
      <c r="A148" s="24">
        <v>45022</v>
      </c>
      <c r="E148" s="17">
        <v>45022</v>
      </c>
      <c r="G148" t="s">
        <v>295</v>
      </c>
      <c r="H148">
        <v>9</v>
      </c>
      <c r="I148" s="21">
        <v>675</v>
      </c>
      <c r="J148" s="21">
        <v>135</v>
      </c>
      <c r="K148" s="21">
        <v>50</v>
      </c>
    </row>
    <row r="149" spans="1:14" x14ac:dyDescent="0.25">
      <c r="A149" s="17"/>
      <c r="E149" s="17">
        <v>45022</v>
      </c>
      <c r="G149" t="s">
        <v>158</v>
      </c>
      <c r="H149">
        <v>9</v>
      </c>
      <c r="I149" s="21">
        <v>675</v>
      </c>
      <c r="J149" s="21">
        <v>135</v>
      </c>
      <c r="K149" s="21">
        <v>50</v>
      </c>
      <c r="M149" s="21">
        <v>6115</v>
      </c>
      <c r="N149" t="s">
        <v>375</v>
      </c>
    </row>
    <row r="150" spans="1:14" x14ac:dyDescent="0.25">
      <c r="A150" s="17"/>
      <c r="E150" s="17"/>
    </row>
    <row r="151" spans="1:14" x14ac:dyDescent="0.25">
      <c r="A151" s="17" t="s">
        <v>376</v>
      </c>
      <c r="E151" s="17">
        <v>45026</v>
      </c>
      <c r="G151" t="s">
        <v>124</v>
      </c>
      <c r="H151">
        <v>8.5</v>
      </c>
      <c r="I151" s="21">
        <v>637.5</v>
      </c>
      <c r="J151" s="21">
        <v>127.5</v>
      </c>
      <c r="K151" s="21">
        <v>50</v>
      </c>
      <c r="N151" t="s">
        <v>377</v>
      </c>
    </row>
    <row r="152" spans="1:14" x14ac:dyDescent="0.25">
      <c r="A152" s="17"/>
      <c r="E152" s="17">
        <v>45027</v>
      </c>
      <c r="G152" t="s">
        <v>290</v>
      </c>
      <c r="H152">
        <v>5</v>
      </c>
      <c r="I152" s="21">
        <v>375</v>
      </c>
      <c r="J152" s="21">
        <v>75</v>
      </c>
      <c r="K152" s="21">
        <v>50</v>
      </c>
    </row>
    <row r="153" spans="1:14" x14ac:dyDescent="0.25">
      <c r="A153" s="17"/>
      <c r="E153" s="17">
        <v>45028</v>
      </c>
      <c r="G153" t="s">
        <v>191</v>
      </c>
      <c r="H153">
        <v>9</v>
      </c>
      <c r="I153" s="21">
        <v>675</v>
      </c>
      <c r="J153" s="21">
        <v>135</v>
      </c>
      <c r="K153" s="21">
        <v>50</v>
      </c>
    </row>
    <row r="154" spans="1:14" x14ac:dyDescent="0.25">
      <c r="A154" s="17"/>
      <c r="E154" s="17">
        <v>45029</v>
      </c>
      <c r="G154" t="s">
        <v>378</v>
      </c>
      <c r="H154">
        <v>8</v>
      </c>
      <c r="I154" s="21">
        <v>600</v>
      </c>
      <c r="J154" s="21">
        <v>120</v>
      </c>
      <c r="K154" s="21">
        <v>50</v>
      </c>
    </row>
    <row r="155" spans="1:14" x14ac:dyDescent="0.25">
      <c r="A155" s="17"/>
      <c r="E155" s="17">
        <v>45030</v>
      </c>
      <c r="G155" t="s">
        <v>378</v>
      </c>
      <c r="H155">
        <v>4</v>
      </c>
      <c r="I155" s="21">
        <v>300</v>
      </c>
      <c r="J155" s="21">
        <v>60</v>
      </c>
      <c r="K155" s="21">
        <v>50</v>
      </c>
      <c r="M155" s="21">
        <v>2760</v>
      </c>
    </row>
    <row r="156" spans="1:14" x14ac:dyDescent="0.25">
      <c r="A156" s="17"/>
      <c r="E156" s="17"/>
    </row>
    <row r="157" spans="1:14" x14ac:dyDescent="0.25">
      <c r="A157" s="17" t="s">
        <v>376</v>
      </c>
      <c r="E157" s="17">
        <v>45026</v>
      </c>
      <c r="G157" t="s">
        <v>295</v>
      </c>
      <c r="H157">
        <v>13.5</v>
      </c>
      <c r="I157" s="21">
        <v>1012.5</v>
      </c>
      <c r="J157" s="21">
        <v>202.5</v>
      </c>
      <c r="K157" s="21">
        <v>50</v>
      </c>
      <c r="N157" t="s">
        <v>382</v>
      </c>
    </row>
    <row r="158" spans="1:14" x14ac:dyDescent="0.25">
      <c r="A158" s="17"/>
      <c r="E158" s="17">
        <v>45027</v>
      </c>
      <c r="G158" t="s">
        <v>322</v>
      </c>
      <c r="H158">
        <v>14</v>
      </c>
      <c r="I158" s="21">
        <v>1050</v>
      </c>
      <c r="J158" s="21">
        <v>210</v>
      </c>
      <c r="K158" s="21">
        <v>50</v>
      </c>
    </row>
    <row r="159" spans="1:14" x14ac:dyDescent="0.25">
      <c r="A159" s="17"/>
      <c r="E159" s="17">
        <v>45028</v>
      </c>
      <c r="G159" t="s">
        <v>379</v>
      </c>
      <c r="H159">
        <v>13</v>
      </c>
      <c r="I159" s="21">
        <v>975</v>
      </c>
      <c r="J159" s="21">
        <v>195</v>
      </c>
      <c r="K159" s="21">
        <v>50</v>
      </c>
    </row>
    <row r="160" spans="1:14" x14ac:dyDescent="0.25">
      <c r="A160" s="17"/>
      <c r="E160" s="17">
        <v>45029</v>
      </c>
      <c r="G160" t="s">
        <v>274</v>
      </c>
      <c r="H160">
        <v>12</v>
      </c>
      <c r="I160" s="21">
        <v>900</v>
      </c>
      <c r="J160" s="21">
        <v>180</v>
      </c>
      <c r="K160" s="21">
        <v>50</v>
      </c>
    </row>
    <row r="161" spans="1:14" x14ac:dyDescent="0.25">
      <c r="A161" s="17"/>
      <c r="E161" s="17">
        <v>45030</v>
      </c>
      <c r="G161" t="s">
        <v>19</v>
      </c>
      <c r="H161">
        <v>8</v>
      </c>
      <c r="I161" s="21">
        <v>600</v>
      </c>
      <c r="J161" s="21">
        <v>120</v>
      </c>
      <c r="K161" s="21">
        <v>50</v>
      </c>
      <c r="M161" s="21">
        <v>-2935</v>
      </c>
    </row>
    <row r="162" spans="1:14" x14ac:dyDescent="0.25">
      <c r="A162" s="17"/>
      <c r="E162" s="17"/>
    </row>
    <row r="163" spans="1:14" x14ac:dyDescent="0.25">
      <c r="A163" s="38">
        <v>45027</v>
      </c>
      <c r="E163" s="17">
        <v>45027</v>
      </c>
      <c r="G163" t="s">
        <v>191</v>
      </c>
      <c r="H163">
        <v>7</v>
      </c>
      <c r="I163" s="21">
        <v>525</v>
      </c>
      <c r="J163" s="21">
        <v>105</v>
      </c>
      <c r="K163" s="21">
        <v>50</v>
      </c>
      <c r="M163" s="21">
        <v>-3615</v>
      </c>
      <c r="N163" t="s">
        <v>381</v>
      </c>
    </row>
    <row r="164" spans="1:14" x14ac:dyDescent="0.25">
      <c r="A164" s="17"/>
      <c r="E164" s="17"/>
    </row>
    <row r="165" spans="1:14" x14ac:dyDescent="0.25">
      <c r="A165" s="38">
        <v>45029</v>
      </c>
      <c r="E165" s="17">
        <v>45029</v>
      </c>
      <c r="G165" t="s">
        <v>158</v>
      </c>
      <c r="H165">
        <v>4</v>
      </c>
      <c r="I165" s="21">
        <v>300</v>
      </c>
      <c r="J165" s="21">
        <v>60</v>
      </c>
      <c r="K165" s="21">
        <v>50</v>
      </c>
      <c r="N165" t="s">
        <v>380</v>
      </c>
    </row>
    <row r="166" spans="1:14" x14ac:dyDescent="0.25">
      <c r="A166" s="17"/>
      <c r="E166" s="17"/>
      <c r="G166" t="s">
        <v>379</v>
      </c>
      <c r="H166">
        <v>4</v>
      </c>
      <c r="I166" s="21">
        <v>300</v>
      </c>
      <c r="J166" s="21">
        <v>60</v>
      </c>
      <c r="K166" s="21">
        <v>50</v>
      </c>
      <c r="M166" s="21">
        <v>-4435</v>
      </c>
    </row>
    <row r="167" spans="1:14" x14ac:dyDescent="0.25">
      <c r="A167" s="17"/>
      <c r="E167" s="17"/>
      <c r="I167" s="21"/>
      <c r="J167" s="21"/>
      <c r="K167" s="21"/>
      <c r="M167" s="21"/>
    </row>
    <row r="168" spans="1:14" x14ac:dyDescent="0.25">
      <c r="A168" s="38">
        <v>45035</v>
      </c>
      <c r="B168" s="18">
        <v>40000</v>
      </c>
      <c r="E168" s="17"/>
      <c r="I168" s="21"/>
      <c r="J168" s="21"/>
      <c r="K168" s="21"/>
      <c r="M168" s="21">
        <v>35565</v>
      </c>
    </row>
    <row r="169" spans="1:14" x14ac:dyDescent="0.25">
      <c r="A169" s="17"/>
      <c r="B169" s="26"/>
      <c r="E169" s="17"/>
      <c r="I169" s="21"/>
      <c r="J169" s="21"/>
      <c r="K169" s="21"/>
    </row>
    <row r="170" spans="1:14" x14ac:dyDescent="0.25">
      <c r="A170" s="38" t="s">
        <v>56</v>
      </c>
      <c r="B170" s="26"/>
      <c r="E170" s="17">
        <v>45034</v>
      </c>
      <c r="G170" t="s">
        <v>14</v>
      </c>
      <c r="H170">
        <v>4</v>
      </c>
      <c r="I170" s="21">
        <v>300</v>
      </c>
      <c r="J170" s="21">
        <v>60</v>
      </c>
      <c r="K170" s="21">
        <v>50</v>
      </c>
      <c r="N170" t="s">
        <v>384</v>
      </c>
    </row>
    <row r="171" spans="1:14" x14ac:dyDescent="0.25">
      <c r="A171" s="17"/>
      <c r="B171" s="26"/>
      <c r="E171" s="17"/>
      <c r="I171" s="21"/>
      <c r="J171" s="21"/>
      <c r="K171" s="21"/>
    </row>
    <row r="172" spans="1:14" x14ac:dyDescent="0.25">
      <c r="A172" s="17"/>
      <c r="B172" s="26"/>
      <c r="E172" s="17">
        <v>45034</v>
      </c>
      <c r="G172" t="s">
        <v>7</v>
      </c>
      <c r="H172">
        <v>6.5</v>
      </c>
      <c r="I172" s="21">
        <v>487.5</v>
      </c>
      <c r="J172" s="21">
        <v>97.5</v>
      </c>
      <c r="K172" s="21">
        <v>50</v>
      </c>
      <c r="N172" t="s">
        <v>385</v>
      </c>
    </row>
    <row r="173" spans="1:14" x14ac:dyDescent="0.25">
      <c r="A173" s="17"/>
      <c r="B173" s="26"/>
      <c r="E173" s="17">
        <v>45035</v>
      </c>
      <c r="G173" t="s">
        <v>295</v>
      </c>
      <c r="H173">
        <v>7.5</v>
      </c>
      <c r="I173" s="21">
        <v>562.5</v>
      </c>
      <c r="J173" s="21">
        <v>112.5</v>
      </c>
      <c r="K173" s="21">
        <v>50</v>
      </c>
    </row>
    <row r="174" spans="1:14" x14ac:dyDescent="0.25">
      <c r="A174" s="17"/>
      <c r="B174" s="26"/>
      <c r="E174" s="17"/>
      <c r="G174" t="s">
        <v>308</v>
      </c>
      <c r="H174">
        <v>7.5</v>
      </c>
      <c r="I174" s="21">
        <v>562.5</v>
      </c>
      <c r="J174" s="21">
        <v>112.5</v>
      </c>
      <c r="K174" s="21">
        <v>50</v>
      </c>
    </row>
    <row r="175" spans="1:14" x14ac:dyDescent="0.25">
      <c r="B175" s="26"/>
      <c r="E175" s="17"/>
      <c r="G175" t="s">
        <v>290</v>
      </c>
      <c r="H175">
        <v>9</v>
      </c>
      <c r="I175" s="21">
        <v>675</v>
      </c>
      <c r="J175" s="21">
        <v>135</v>
      </c>
      <c r="K175" s="21">
        <v>50</v>
      </c>
      <c r="M175" s="21">
        <v>32210</v>
      </c>
    </row>
    <row r="176" spans="1:14" x14ac:dyDescent="0.25">
      <c r="B176" s="26"/>
      <c r="E176" s="17"/>
      <c r="I176" s="21"/>
      <c r="J176" s="21"/>
      <c r="K176" s="21"/>
      <c r="M176" s="21"/>
    </row>
    <row r="177" spans="1:14" x14ac:dyDescent="0.25">
      <c r="A177" t="s">
        <v>386</v>
      </c>
      <c r="B177" s="26"/>
      <c r="E177" s="17">
        <v>45034</v>
      </c>
      <c r="G177" t="s">
        <v>290</v>
      </c>
      <c r="H177">
        <v>8</v>
      </c>
      <c r="I177" s="21">
        <v>600</v>
      </c>
      <c r="J177" s="21">
        <v>120</v>
      </c>
      <c r="K177" s="21">
        <v>50</v>
      </c>
      <c r="N177" t="s">
        <v>388</v>
      </c>
    </row>
    <row r="178" spans="1:14" x14ac:dyDescent="0.25">
      <c r="B178" s="26"/>
      <c r="E178" s="17">
        <v>45035</v>
      </c>
      <c r="G178" t="s">
        <v>387</v>
      </c>
      <c r="H178">
        <v>5</v>
      </c>
      <c r="I178" s="21">
        <v>375</v>
      </c>
      <c r="J178" s="21">
        <v>75</v>
      </c>
      <c r="K178" s="21">
        <v>50</v>
      </c>
    </row>
    <row r="179" spans="1:14" x14ac:dyDescent="0.25">
      <c r="B179" s="26"/>
      <c r="E179" s="17">
        <v>45036</v>
      </c>
      <c r="G179" t="s">
        <v>322</v>
      </c>
      <c r="H179">
        <v>8</v>
      </c>
      <c r="I179" s="21">
        <v>600</v>
      </c>
      <c r="J179" s="21">
        <v>120</v>
      </c>
      <c r="K179" s="21">
        <v>50</v>
      </c>
    </row>
    <row r="180" spans="1:14" x14ac:dyDescent="0.25">
      <c r="B180" s="26"/>
      <c r="E180" s="17">
        <v>45037</v>
      </c>
      <c r="G180" t="s">
        <v>14</v>
      </c>
      <c r="H180">
        <v>10</v>
      </c>
      <c r="I180" s="21">
        <v>750</v>
      </c>
      <c r="J180" s="21">
        <v>150</v>
      </c>
      <c r="K180" s="21">
        <v>50</v>
      </c>
      <c r="M180" s="21">
        <v>29220</v>
      </c>
    </row>
    <row r="181" spans="1:14" x14ac:dyDescent="0.25">
      <c r="B181" s="26"/>
      <c r="E181" s="17"/>
    </row>
    <row r="182" spans="1:14" x14ac:dyDescent="0.25">
      <c r="E182" s="17">
        <v>45036</v>
      </c>
      <c r="G182" t="s">
        <v>158</v>
      </c>
      <c r="H182">
        <v>5</v>
      </c>
      <c r="I182" s="21">
        <v>375</v>
      </c>
      <c r="J182" s="21">
        <v>75</v>
      </c>
      <c r="K182" s="21">
        <v>50</v>
      </c>
      <c r="M182" s="21">
        <v>28720</v>
      </c>
      <c r="N182" t="s">
        <v>305</v>
      </c>
    </row>
    <row r="183" spans="1:14" x14ac:dyDescent="0.25">
      <c r="E183" s="17"/>
    </row>
    <row r="184" spans="1:14" x14ac:dyDescent="0.25">
      <c r="A184" s="38">
        <v>45040</v>
      </c>
      <c r="E184" s="17">
        <v>45040</v>
      </c>
      <c r="G184" t="s">
        <v>7</v>
      </c>
      <c r="H184">
        <v>5</v>
      </c>
      <c r="I184" s="21">
        <v>375</v>
      </c>
      <c r="J184" s="21">
        <v>75</v>
      </c>
      <c r="K184" s="21">
        <v>50</v>
      </c>
      <c r="N184" t="s">
        <v>392</v>
      </c>
    </row>
    <row r="185" spans="1:14" x14ac:dyDescent="0.25">
      <c r="A185" s="40"/>
      <c r="E185" s="17"/>
      <c r="G185" t="s">
        <v>274</v>
      </c>
      <c r="H185">
        <v>5</v>
      </c>
      <c r="I185" s="21">
        <v>375</v>
      </c>
      <c r="J185" s="21">
        <v>75</v>
      </c>
      <c r="K185" s="21">
        <v>50</v>
      </c>
      <c r="M185" s="21">
        <v>27720</v>
      </c>
    </row>
    <row r="186" spans="1:14" x14ac:dyDescent="0.25">
      <c r="A186" s="40"/>
      <c r="E186" s="17"/>
      <c r="I186" s="21"/>
      <c r="J186" s="21"/>
      <c r="K186" s="21"/>
    </row>
    <row r="187" spans="1:14" x14ac:dyDescent="0.25">
      <c r="A187" s="38">
        <v>45040</v>
      </c>
      <c r="E187" s="17">
        <v>45040</v>
      </c>
      <c r="G187" t="s">
        <v>213</v>
      </c>
      <c r="H187">
        <v>11</v>
      </c>
      <c r="I187" s="21">
        <v>825</v>
      </c>
      <c r="J187" s="21">
        <v>165</v>
      </c>
      <c r="K187" s="21">
        <v>50</v>
      </c>
      <c r="M187" s="21">
        <v>26680</v>
      </c>
      <c r="N187" t="s">
        <v>393</v>
      </c>
    </row>
    <row r="188" spans="1:14" x14ac:dyDescent="0.25">
      <c r="A188" s="38"/>
      <c r="E188" s="17"/>
      <c r="I188" s="21"/>
      <c r="J188" s="21"/>
      <c r="K188" s="21"/>
    </row>
    <row r="189" spans="1:14" x14ac:dyDescent="0.25">
      <c r="A189" s="38">
        <v>45041</v>
      </c>
      <c r="E189" s="17">
        <v>45041</v>
      </c>
      <c r="G189" t="s">
        <v>19</v>
      </c>
      <c r="H189">
        <v>11</v>
      </c>
      <c r="I189" s="21">
        <v>825</v>
      </c>
      <c r="J189" s="21">
        <v>165</v>
      </c>
      <c r="K189" s="21">
        <v>50</v>
      </c>
      <c r="N189" t="s">
        <v>394</v>
      </c>
    </row>
    <row r="190" spans="1:14" x14ac:dyDescent="0.25">
      <c r="A190" s="38"/>
      <c r="E190" s="17"/>
      <c r="G190" t="s">
        <v>14</v>
      </c>
      <c r="H190">
        <v>7.5</v>
      </c>
      <c r="I190" s="21">
        <v>562.5</v>
      </c>
      <c r="J190" s="21">
        <v>112.5</v>
      </c>
      <c r="K190" s="21">
        <v>50</v>
      </c>
      <c r="M190" s="21">
        <v>24915</v>
      </c>
    </row>
    <row r="191" spans="1:14" x14ac:dyDescent="0.25">
      <c r="A191" s="38"/>
      <c r="E191" s="17"/>
      <c r="I191" s="21"/>
      <c r="J191" s="21"/>
      <c r="K191" s="21"/>
    </row>
    <row r="192" spans="1:14" x14ac:dyDescent="0.25">
      <c r="A192" s="38">
        <v>45042</v>
      </c>
      <c r="E192" s="17">
        <v>45042</v>
      </c>
      <c r="G192" t="s">
        <v>14</v>
      </c>
      <c r="H192">
        <v>10.5</v>
      </c>
      <c r="I192" s="21">
        <v>787.5</v>
      </c>
      <c r="J192" s="21">
        <v>157.5</v>
      </c>
      <c r="K192" s="21">
        <v>50</v>
      </c>
      <c r="M192" s="21">
        <v>23920</v>
      </c>
      <c r="N192" t="s">
        <v>395</v>
      </c>
    </row>
    <row r="193" spans="1:14" x14ac:dyDescent="0.25">
      <c r="A193" s="38"/>
      <c r="E193" s="17"/>
      <c r="I193" s="21"/>
      <c r="J193" s="21"/>
      <c r="K193" s="21"/>
    </row>
    <row r="194" spans="1:14" x14ac:dyDescent="0.25">
      <c r="A194" s="38"/>
      <c r="E194" s="17">
        <v>45042</v>
      </c>
      <c r="G194" t="s">
        <v>290</v>
      </c>
      <c r="H194">
        <v>12</v>
      </c>
      <c r="I194" s="21">
        <v>900</v>
      </c>
      <c r="J194" s="21">
        <v>180</v>
      </c>
      <c r="K194" s="21">
        <v>50</v>
      </c>
      <c r="M194" s="21">
        <v>22790</v>
      </c>
      <c r="N194" t="s">
        <v>396</v>
      </c>
    </row>
    <row r="195" spans="1:14" x14ac:dyDescent="0.25">
      <c r="A195" s="38"/>
      <c r="E195" s="17"/>
      <c r="I195" s="21"/>
      <c r="J195" s="21"/>
      <c r="K195" s="21"/>
    </row>
    <row r="196" spans="1:14" x14ac:dyDescent="0.25">
      <c r="A196" s="38" t="s">
        <v>397</v>
      </c>
      <c r="E196" s="17">
        <v>45043</v>
      </c>
      <c r="F196" t="s">
        <v>56</v>
      </c>
      <c r="G196" t="s">
        <v>89</v>
      </c>
      <c r="H196">
        <v>12.5</v>
      </c>
      <c r="I196" s="21">
        <v>937.5</v>
      </c>
      <c r="J196" s="21">
        <v>187.5</v>
      </c>
      <c r="K196" s="21">
        <v>50</v>
      </c>
      <c r="N196" t="s">
        <v>398</v>
      </c>
    </row>
    <row r="197" spans="1:14" x14ac:dyDescent="0.25">
      <c r="A197" s="38"/>
      <c r="E197" s="17">
        <v>45044</v>
      </c>
      <c r="G197" t="s">
        <v>323</v>
      </c>
      <c r="H197">
        <v>9</v>
      </c>
      <c r="I197" s="21">
        <v>675</v>
      </c>
      <c r="J197" s="21">
        <v>135</v>
      </c>
      <c r="K197" s="21">
        <v>50</v>
      </c>
      <c r="M197" s="21">
        <v>19895</v>
      </c>
    </row>
    <row r="198" spans="1:14" x14ac:dyDescent="0.25">
      <c r="A198" s="38"/>
      <c r="E198" s="17"/>
      <c r="I198" s="21"/>
      <c r="J198" s="21"/>
      <c r="K198" s="21"/>
    </row>
    <row r="199" spans="1:14" x14ac:dyDescent="0.25">
      <c r="A199" s="38">
        <v>45043</v>
      </c>
      <c r="E199" s="17">
        <v>45043</v>
      </c>
      <c r="G199" t="s">
        <v>191</v>
      </c>
      <c r="H199">
        <v>11</v>
      </c>
      <c r="I199" s="21">
        <v>825</v>
      </c>
      <c r="J199" s="21">
        <v>165</v>
      </c>
      <c r="K199" s="21">
        <v>50</v>
      </c>
      <c r="M199" s="21">
        <v>18855</v>
      </c>
      <c r="N199" t="s">
        <v>399</v>
      </c>
    </row>
    <row r="200" spans="1:14" x14ac:dyDescent="0.25">
      <c r="A200" s="38"/>
      <c r="E200" s="17"/>
      <c r="I200" s="21"/>
      <c r="J200" s="21"/>
      <c r="K200" s="21"/>
    </row>
    <row r="201" spans="1:14" x14ac:dyDescent="0.25">
      <c r="A201" s="38">
        <v>45047</v>
      </c>
      <c r="E201" s="17">
        <v>45047</v>
      </c>
      <c r="G201" t="s">
        <v>91</v>
      </c>
      <c r="H201">
        <v>8</v>
      </c>
      <c r="I201" s="21">
        <v>600</v>
      </c>
      <c r="J201" s="21">
        <v>120</v>
      </c>
      <c r="K201" s="21">
        <v>50</v>
      </c>
      <c r="N201" t="s">
        <v>312</v>
      </c>
    </row>
    <row r="202" spans="1:14" x14ac:dyDescent="0.25">
      <c r="A202" s="38"/>
      <c r="E202" s="17"/>
      <c r="G202" t="s">
        <v>378</v>
      </c>
      <c r="H202">
        <v>8</v>
      </c>
      <c r="I202" s="21">
        <v>600</v>
      </c>
      <c r="J202" s="21">
        <v>120</v>
      </c>
      <c r="K202" s="21">
        <v>50</v>
      </c>
      <c r="M202" s="21">
        <v>17315</v>
      </c>
    </row>
    <row r="203" spans="1:14" x14ac:dyDescent="0.25">
      <c r="A203" s="38"/>
      <c r="E203" s="17"/>
    </row>
    <row r="204" spans="1:14" x14ac:dyDescent="0.25">
      <c r="A204" s="38" t="s">
        <v>400</v>
      </c>
      <c r="E204" s="17">
        <v>45047</v>
      </c>
      <c r="G204" t="s">
        <v>124</v>
      </c>
      <c r="H204">
        <v>10</v>
      </c>
      <c r="I204" s="21">
        <v>750</v>
      </c>
      <c r="J204" s="21">
        <v>150</v>
      </c>
      <c r="K204" s="21">
        <v>50</v>
      </c>
      <c r="N204" t="s">
        <v>401</v>
      </c>
    </row>
    <row r="205" spans="1:14" x14ac:dyDescent="0.25">
      <c r="A205" s="38"/>
      <c r="E205" s="17"/>
      <c r="G205" t="s">
        <v>22</v>
      </c>
      <c r="H205">
        <v>9</v>
      </c>
      <c r="I205" s="21">
        <v>675</v>
      </c>
      <c r="J205" s="21">
        <v>135</v>
      </c>
      <c r="K205" s="21">
        <v>50</v>
      </c>
    </row>
    <row r="206" spans="1:14" x14ac:dyDescent="0.25">
      <c r="A206" s="38"/>
      <c r="E206" s="17"/>
      <c r="G206" t="s">
        <v>191</v>
      </c>
      <c r="H206">
        <v>4</v>
      </c>
      <c r="I206" s="21">
        <v>300</v>
      </c>
      <c r="J206" s="21">
        <v>60</v>
      </c>
      <c r="K206" s="21">
        <v>50</v>
      </c>
      <c r="M206" s="21">
        <v>15145</v>
      </c>
    </row>
    <row r="207" spans="1:14" x14ac:dyDescent="0.25">
      <c r="A207" s="38"/>
      <c r="E207" s="17"/>
    </row>
    <row r="208" spans="1:14" x14ac:dyDescent="0.25">
      <c r="A208" s="38">
        <v>45049</v>
      </c>
      <c r="E208" s="17">
        <v>45049</v>
      </c>
      <c r="G208" t="s">
        <v>22</v>
      </c>
      <c r="H208">
        <v>7</v>
      </c>
      <c r="I208" s="21">
        <v>525</v>
      </c>
      <c r="J208" s="21">
        <v>105</v>
      </c>
      <c r="K208" s="21">
        <v>50</v>
      </c>
      <c r="M208" s="21">
        <v>14465</v>
      </c>
      <c r="N208" t="s">
        <v>312</v>
      </c>
    </row>
    <row r="209" spans="1:14" x14ac:dyDescent="0.25">
      <c r="A209" s="38"/>
      <c r="E209" s="17"/>
    </row>
    <row r="210" spans="1:14" x14ac:dyDescent="0.25">
      <c r="A210" s="38">
        <v>45050</v>
      </c>
      <c r="E210" s="17">
        <v>45050</v>
      </c>
      <c r="F210" t="s">
        <v>56</v>
      </c>
      <c r="G210" t="s">
        <v>30</v>
      </c>
      <c r="H210">
        <v>7</v>
      </c>
      <c r="I210" s="21">
        <v>525</v>
      </c>
      <c r="J210" s="21">
        <v>105</v>
      </c>
      <c r="K210" s="21">
        <v>50</v>
      </c>
      <c r="M210" s="21">
        <v>13105</v>
      </c>
      <c r="N210" t="s">
        <v>402</v>
      </c>
    </row>
    <row r="211" spans="1:14" x14ac:dyDescent="0.25">
      <c r="A211" s="38"/>
      <c r="E211" s="17"/>
    </row>
    <row r="212" spans="1:14" x14ac:dyDescent="0.25">
      <c r="A212" s="38">
        <v>45051</v>
      </c>
      <c r="E212" s="17">
        <v>45051</v>
      </c>
      <c r="G212" t="s">
        <v>322</v>
      </c>
      <c r="H212">
        <v>7</v>
      </c>
      <c r="I212" s="21">
        <v>525</v>
      </c>
      <c r="J212" s="21">
        <v>105</v>
      </c>
      <c r="K212" s="21">
        <v>50</v>
      </c>
      <c r="M212" s="21">
        <v>12425</v>
      </c>
      <c r="N212" t="s">
        <v>403</v>
      </c>
    </row>
    <row r="213" spans="1:14" x14ac:dyDescent="0.25">
      <c r="A213" s="38"/>
      <c r="E213" s="17"/>
      <c r="G213" t="s">
        <v>379</v>
      </c>
      <c r="H213">
        <v>4</v>
      </c>
      <c r="I213" s="21">
        <v>300</v>
      </c>
      <c r="J213" s="21">
        <v>60</v>
      </c>
      <c r="K213" s="21">
        <v>50</v>
      </c>
      <c r="M213" s="21">
        <v>12015</v>
      </c>
      <c r="N213" t="s">
        <v>312</v>
      </c>
    </row>
    <row r="214" spans="1:14" x14ac:dyDescent="0.25">
      <c r="A214" s="38"/>
      <c r="E214" s="17"/>
      <c r="I214" s="21"/>
      <c r="J214" s="21"/>
      <c r="K214" s="21"/>
    </row>
    <row r="215" spans="1:14" x14ac:dyDescent="0.25">
      <c r="A215" s="38" t="s">
        <v>404</v>
      </c>
      <c r="E215" s="17">
        <v>45050</v>
      </c>
      <c r="G215" t="s">
        <v>30</v>
      </c>
      <c r="H215">
        <v>5.5</v>
      </c>
      <c r="I215" s="21">
        <v>412.5</v>
      </c>
      <c r="J215" s="21">
        <v>82.5</v>
      </c>
      <c r="K215" s="21">
        <v>50</v>
      </c>
      <c r="M215" s="21"/>
      <c r="N215" t="s">
        <v>405</v>
      </c>
    </row>
    <row r="216" spans="1:14" x14ac:dyDescent="0.25">
      <c r="A216" s="38"/>
      <c r="E216" s="17"/>
      <c r="G216" t="s">
        <v>213</v>
      </c>
      <c r="H216">
        <v>10</v>
      </c>
      <c r="I216" s="21">
        <v>750</v>
      </c>
      <c r="J216" s="21">
        <v>150</v>
      </c>
      <c r="K216" s="21">
        <v>50</v>
      </c>
    </row>
    <row r="217" spans="1:14" x14ac:dyDescent="0.25">
      <c r="A217" s="38"/>
      <c r="E217" s="17"/>
      <c r="G217" t="s">
        <v>322</v>
      </c>
      <c r="H217">
        <v>7</v>
      </c>
      <c r="I217" s="21">
        <v>525</v>
      </c>
      <c r="J217" s="21">
        <v>105</v>
      </c>
      <c r="K217" s="21">
        <v>50</v>
      </c>
    </row>
    <row r="218" spans="1:14" x14ac:dyDescent="0.25">
      <c r="A218" s="38"/>
      <c r="E218" s="17">
        <v>45051</v>
      </c>
      <c r="G218" t="s">
        <v>19</v>
      </c>
      <c r="H218">
        <v>9</v>
      </c>
      <c r="I218" s="21">
        <v>675</v>
      </c>
      <c r="J218" s="21">
        <v>135</v>
      </c>
      <c r="K218" s="21">
        <v>50</v>
      </c>
    </row>
    <row r="219" spans="1:14" x14ac:dyDescent="0.25">
      <c r="A219" s="38"/>
      <c r="E219" s="17"/>
      <c r="G219" t="s">
        <v>191</v>
      </c>
      <c r="H219">
        <v>9</v>
      </c>
      <c r="I219" s="21">
        <v>675</v>
      </c>
      <c r="J219" s="21">
        <v>135</v>
      </c>
      <c r="K219" s="21" t="s">
        <v>56</v>
      </c>
      <c r="M219" s="21">
        <v>8270</v>
      </c>
    </row>
    <row r="220" spans="1:14" x14ac:dyDescent="0.25">
      <c r="A220" s="38"/>
      <c r="E220" s="17"/>
      <c r="I220" s="21"/>
      <c r="J220" s="21"/>
      <c r="K220" s="21"/>
      <c r="M220" s="21"/>
    </row>
    <row r="221" spans="1:14" x14ac:dyDescent="0.25">
      <c r="A221" s="38">
        <v>45056</v>
      </c>
      <c r="E221" s="17">
        <v>45056</v>
      </c>
      <c r="G221" t="s">
        <v>124</v>
      </c>
      <c r="H221">
        <v>8.5</v>
      </c>
      <c r="I221" s="21">
        <v>637.5</v>
      </c>
      <c r="J221" s="21">
        <v>127.5</v>
      </c>
      <c r="K221" s="21">
        <v>50</v>
      </c>
      <c r="M221" s="21"/>
      <c r="N221" t="s">
        <v>419</v>
      </c>
    </row>
    <row r="222" spans="1:14" x14ac:dyDescent="0.25">
      <c r="A222" s="38"/>
      <c r="E222" s="17"/>
      <c r="G222" t="s">
        <v>418</v>
      </c>
      <c r="H222">
        <v>8.5</v>
      </c>
      <c r="I222" s="21">
        <v>637.5</v>
      </c>
      <c r="J222" s="21">
        <v>127.5</v>
      </c>
      <c r="K222" s="21">
        <v>50</v>
      </c>
      <c r="M222" s="21"/>
    </row>
    <row r="223" spans="1:14" x14ac:dyDescent="0.25">
      <c r="A223" s="38"/>
      <c r="E223" s="17"/>
      <c r="G223" t="s">
        <v>7</v>
      </c>
      <c r="H223">
        <v>8.5</v>
      </c>
      <c r="I223" s="21">
        <v>637.5</v>
      </c>
      <c r="J223" s="21">
        <v>127.5</v>
      </c>
      <c r="K223" s="21">
        <v>50</v>
      </c>
      <c r="M223" s="21"/>
    </row>
    <row r="224" spans="1:14" x14ac:dyDescent="0.25">
      <c r="A224" s="38"/>
      <c r="E224" s="17"/>
    </row>
    <row r="225" spans="1:14" x14ac:dyDescent="0.25">
      <c r="A225" s="38">
        <v>45058</v>
      </c>
      <c r="E225" s="17">
        <v>45058</v>
      </c>
      <c r="G225" t="s">
        <v>14</v>
      </c>
      <c r="H225">
        <v>7</v>
      </c>
      <c r="I225" s="21">
        <v>525</v>
      </c>
      <c r="J225" s="21">
        <v>105</v>
      </c>
      <c r="K225" s="21">
        <v>50</v>
      </c>
      <c r="N225" t="s">
        <v>417</v>
      </c>
    </row>
    <row r="226" spans="1:14" x14ac:dyDescent="0.25">
      <c r="A226" s="38"/>
      <c r="E226" s="17"/>
      <c r="G226" t="s">
        <v>191</v>
      </c>
      <c r="H226">
        <v>2</v>
      </c>
      <c r="I226" s="21">
        <v>150</v>
      </c>
      <c r="J226" s="21">
        <v>30</v>
      </c>
    </row>
    <row r="227" spans="1:14" x14ac:dyDescent="0.25">
      <c r="A227" s="38"/>
      <c r="E227" s="17"/>
      <c r="G227" t="s">
        <v>158</v>
      </c>
      <c r="H227">
        <v>9.5</v>
      </c>
      <c r="I227" s="21">
        <v>712.5</v>
      </c>
      <c r="J227" s="21">
        <v>142.5</v>
      </c>
      <c r="K227" s="21">
        <v>50</v>
      </c>
    </row>
    <row r="228" spans="1:14" x14ac:dyDescent="0.25">
      <c r="A228" s="38"/>
      <c r="E228" s="17"/>
    </row>
    <row r="229" spans="1:14" x14ac:dyDescent="0.25">
      <c r="A229" s="38">
        <v>45061</v>
      </c>
      <c r="E229" s="17">
        <v>45061</v>
      </c>
      <c r="G229" t="s">
        <v>295</v>
      </c>
      <c r="H229">
        <v>10</v>
      </c>
      <c r="I229" s="21">
        <v>750</v>
      </c>
      <c r="J229" s="21">
        <v>150</v>
      </c>
      <c r="K229" s="21">
        <v>50</v>
      </c>
      <c r="N229" t="s">
        <v>420</v>
      </c>
    </row>
    <row r="230" spans="1:14" x14ac:dyDescent="0.25">
      <c r="A230" s="38"/>
      <c r="E230" s="17"/>
      <c r="G230" t="s">
        <v>37</v>
      </c>
      <c r="H230">
        <v>9</v>
      </c>
      <c r="I230" s="21">
        <v>675</v>
      </c>
      <c r="J230" s="21">
        <v>135</v>
      </c>
      <c r="K230" s="21">
        <v>50</v>
      </c>
      <c r="N230" t="s">
        <v>421</v>
      </c>
    </row>
    <row r="231" spans="1:14" x14ac:dyDescent="0.25">
      <c r="A231" s="38"/>
      <c r="E231" s="17"/>
      <c r="G231" t="s">
        <v>213</v>
      </c>
      <c r="H231">
        <v>10</v>
      </c>
      <c r="I231" s="21">
        <v>750</v>
      </c>
      <c r="J231" s="21">
        <v>150</v>
      </c>
      <c r="K231" s="21">
        <v>50</v>
      </c>
      <c r="N231" t="s">
        <v>420</v>
      </c>
    </row>
    <row r="232" spans="1:14" x14ac:dyDescent="0.25">
      <c r="A232" s="38"/>
      <c r="E232" s="17"/>
      <c r="G232" t="s">
        <v>274</v>
      </c>
      <c r="H232">
        <v>9</v>
      </c>
      <c r="I232" s="21">
        <v>675</v>
      </c>
      <c r="J232" s="21">
        <v>135</v>
      </c>
      <c r="K232" s="21">
        <v>50</v>
      </c>
      <c r="N232" t="s">
        <v>422</v>
      </c>
    </row>
    <row r="233" spans="1:14" x14ac:dyDescent="0.25">
      <c r="A233" s="38"/>
      <c r="E233" s="17"/>
      <c r="K233" s="21"/>
    </row>
    <row r="234" spans="1:14" x14ac:dyDescent="0.25">
      <c r="A234" s="38">
        <v>45062</v>
      </c>
      <c r="E234" s="17">
        <v>45062</v>
      </c>
      <c r="G234" t="s">
        <v>7</v>
      </c>
      <c r="H234">
        <v>8</v>
      </c>
      <c r="I234" s="21">
        <v>600</v>
      </c>
      <c r="J234" s="21">
        <v>120</v>
      </c>
      <c r="K234" s="21">
        <v>50</v>
      </c>
      <c r="N234" t="s">
        <v>423</v>
      </c>
    </row>
    <row r="235" spans="1:14" x14ac:dyDescent="0.25">
      <c r="A235" s="38"/>
      <c r="E235" s="17"/>
      <c r="G235" t="s">
        <v>295</v>
      </c>
      <c r="H235">
        <v>8</v>
      </c>
      <c r="I235" s="21">
        <v>600</v>
      </c>
      <c r="J235" s="21">
        <v>120</v>
      </c>
      <c r="K235" s="21">
        <v>50</v>
      </c>
    </row>
    <row r="236" spans="1:14" x14ac:dyDescent="0.25">
      <c r="A236" s="38"/>
      <c r="E236" s="17"/>
      <c r="G236" t="s">
        <v>37</v>
      </c>
      <c r="H236">
        <v>8</v>
      </c>
      <c r="I236" s="21">
        <v>600</v>
      </c>
      <c r="J236" s="21">
        <v>120</v>
      </c>
      <c r="K236" s="21">
        <v>50</v>
      </c>
    </row>
    <row r="237" spans="1:14" x14ac:dyDescent="0.25">
      <c r="A237" s="38"/>
      <c r="E237" s="17"/>
      <c r="K237" s="21"/>
    </row>
    <row r="238" spans="1:14" x14ac:dyDescent="0.25">
      <c r="A238" s="38">
        <v>45063</v>
      </c>
      <c r="E238" s="17">
        <v>45063</v>
      </c>
      <c r="G238" t="s">
        <v>7</v>
      </c>
      <c r="H238">
        <v>5</v>
      </c>
      <c r="I238" s="21">
        <v>375</v>
      </c>
      <c r="J238" s="21">
        <v>75</v>
      </c>
      <c r="K238" s="21">
        <v>50</v>
      </c>
      <c r="N238" t="s">
        <v>424</v>
      </c>
    </row>
    <row r="239" spans="1:14" x14ac:dyDescent="0.25">
      <c r="A239" s="38"/>
      <c r="E239" s="17"/>
      <c r="G239" t="s">
        <v>37</v>
      </c>
      <c r="H239">
        <v>15</v>
      </c>
      <c r="I239" s="21">
        <v>1125</v>
      </c>
      <c r="J239" s="21">
        <v>225</v>
      </c>
      <c r="K239" s="21">
        <v>100</v>
      </c>
      <c r="M239" t="s">
        <v>425</v>
      </c>
    </row>
    <row r="240" spans="1:14" x14ac:dyDescent="0.25">
      <c r="A240" s="38"/>
      <c r="E240" s="17"/>
      <c r="K240" s="21"/>
    </row>
    <row r="241" spans="1:14" x14ac:dyDescent="0.25">
      <c r="A241" s="38">
        <v>45065</v>
      </c>
      <c r="E241" s="17">
        <v>45065</v>
      </c>
      <c r="G241" t="s">
        <v>213</v>
      </c>
      <c r="H241">
        <v>10.5</v>
      </c>
      <c r="I241" s="21">
        <v>787.5</v>
      </c>
      <c r="J241" s="21">
        <v>157.5</v>
      </c>
      <c r="K241" s="21">
        <v>50</v>
      </c>
      <c r="N241" t="s">
        <v>317</v>
      </c>
    </row>
    <row r="242" spans="1:14" x14ac:dyDescent="0.25">
      <c r="A242" s="38"/>
      <c r="E242" s="17"/>
      <c r="K242" s="21"/>
    </row>
    <row r="243" spans="1:14" x14ac:dyDescent="0.25">
      <c r="A243" s="38">
        <v>45066</v>
      </c>
      <c r="E243" s="17">
        <v>45066</v>
      </c>
      <c r="G243" t="s">
        <v>93</v>
      </c>
      <c r="H243">
        <v>4</v>
      </c>
      <c r="I243" s="21">
        <v>300</v>
      </c>
      <c r="J243" s="21">
        <v>60</v>
      </c>
      <c r="K243" s="21">
        <v>50</v>
      </c>
      <c r="N243" t="s">
        <v>317</v>
      </c>
    </row>
    <row r="244" spans="1:14" x14ac:dyDescent="0.25">
      <c r="A244" s="38"/>
      <c r="E244" s="17"/>
      <c r="K244" s="21"/>
    </row>
    <row r="245" spans="1:14" x14ac:dyDescent="0.25">
      <c r="A245" s="38">
        <v>45068</v>
      </c>
      <c r="E245" s="17">
        <v>45068</v>
      </c>
      <c r="G245" t="s">
        <v>89</v>
      </c>
      <c r="H245">
        <v>10</v>
      </c>
      <c r="I245" s="21">
        <v>750</v>
      </c>
      <c r="J245" s="21">
        <v>150</v>
      </c>
      <c r="K245" s="21">
        <v>50</v>
      </c>
      <c r="N245" t="s">
        <v>426</v>
      </c>
    </row>
    <row r="246" spans="1:14" x14ac:dyDescent="0.25">
      <c r="A246" s="38"/>
      <c r="E246" s="17"/>
      <c r="I246" s="21"/>
      <c r="J246" s="21"/>
    </row>
    <row r="247" spans="1:14" x14ac:dyDescent="0.25">
      <c r="A247" s="38">
        <v>45068</v>
      </c>
      <c r="E247" s="17">
        <v>45068</v>
      </c>
      <c r="G247" t="s">
        <v>158</v>
      </c>
      <c r="H247">
        <v>11</v>
      </c>
      <c r="I247" s="21">
        <v>825</v>
      </c>
      <c r="J247" s="21">
        <v>165</v>
      </c>
      <c r="K247" s="21">
        <v>50</v>
      </c>
      <c r="N247" t="s">
        <v>427</v>
      </c>
    </row>
    <row r="248" spans="1:14" x14ac:dyDescent="0.25">
      <c r="A248" s="38"/>
      <c r="E248" s="17"/>
      <c r="I248" s="21"/>
      <c r="J248" s="21"/>
      <c r="K248" s="21"/>
    </row>
    <row r="249" spans="1:14" x14ac:dyDescent="0.25">
      <c r="A249" s="38">
        <v>45076</v>
      </c>
      <c r="E249" s="17">
        <v>45069</v>
      </c>
      <c r="G249" t="s">
        <v>158</v>
      </c>
      <c r="H249">
        <v>11.5</v>
      </c>
      <c r="I249" s="21">
        <v>862.5</v>
      </c>
      <c r="J249" s="21">
        <v>172.5</v>
      </c>
      <c r="K249" s="21">
        <v>50</v>
      </c>
      <c r="M249" s="21">
        <v>-8300</v>
      </c>
      <c r="N249" t="s">
        <v>419</v>
      </c>
    </row>
    <row r="250" spans="1:14" x14ac:dyDescent="0.25">
      <c r="A250" s="38"/>
      <c r="E250" s="17"/>
      <c r="I250" s="21"/>
      <c r="J250" s="21"/>
      <c r="K250" s="21"/>
    </row>
    <row r="251" spans="1:14" x14ac:dyDescent="0.25">
      <c r="A251" s="38">
        <v>45170</v>
      </c>
      <c r="B251" s="18">
        <v>8300</v>
      </c>
      <c r="E251" s="17"/>
      <c r="I251" s="21" t="s">
        <v>56</v>
      </c>
      <c r="J251" s="21" t="s">
        <v>56</v>
      </c>
      <c r="K251" s="21" t="s">
        <v>56</v>
      </c>
      <c r="M251">
        <v>0</v>
      </c>
    </row>
    <row r="252" spans="1:14" x14ac:dyDescent="0.25">
      <c r="A252" s="38"/>
      <c r="E252" s="17"/>
      <c r="I252" s="21"/>
      <c r="J252" s="21"/>
      <c r="K252" s="21"/>
    </row>
    <row r="253" spans="1:14" x14ac:dyDescent="0.25">
      <c r="A253" s="38"/>
      <c r="E253" s="17"/>
      <c r="I253" s="21"/>
      <c r="J253" s="21"/>
      <c r="K253" s="21"/>
    </row>
    <row r="254" spans="1:14" x14ac:dyDescent="0.25">
      <c r="A254" s="38">
        <v>45552</v>
      </c>
      <c r="B254" s="18">
        <v>3000</v>
      </c>
      <c r="E254" s="17">
        <v>45548</v>
      </c>
      <c r="G254" t="s">
        <v>294</v>
      </c>
      <c r="H254">
        <v>5.5</v>
      </c>
      <c r="I254" s="21">
        <v>412.5</v>
      </c>
      <c r="J254">
        <v>82.5</v>
      </c>
      <c r="K254" s="21">
        <v>50</v>
      </c>
      <c r="L254" s="21" t="s">
        <v>56</v>
      </c>
    </row>
    <row r="255" spans="1:14" x14ac:dyDescent="0.25">
      <c r="A255" s="38"/>
      <c r="E255" s="17">
        <v>45551</v>
      </c>
      <c r="G255" t="s">
        <v>191</v>
      </c>
      <c r="H255">
        <v>6.5</v>
      </c>
      <c r="I255" s="21">
        <v>487.5</v>
      </c>
      <c r="J255">
        <v>97.5</v>
      </c>
      <c r="K255" s="21">
        <v>50</v>
      </c>
      <c r="L255" s="21" t="s">
        <v>56</v>
      </c>
      <c r="M255" s="21">
        <f>+B254-I254-I255-J254-J255-K254-K255</f>
        <v>1820</v>
      </c>
    </row>
    <row r="256" spans="1:14" x14ac:dyDescent="0.25">
      <c r="A256" s="38"/>
      <c r="K256" s="21"/>
    </row>
    <row r="257" spans="1:14" x14ac:dyDescent="0.25">
      <c r="A257" s="38">
        <v>45565</v>
      </c>
      <c r="E257" s="17">
        <v>45565</v>
      </c>
      <c r="G257" t="s">
        <v>274</v>
      </c>
      <c r="H257">
        <v>9.5</v>
      </c>
      <c r="I257">
        <v>712.5</v>
      </c>
      <c r="J257">
        <f>9.5*15</f>
        <v>142.5</v>
      </c>
      <c r="K257" s="21">
        <v>50</v>
      </c>
      <c r="M257" s="18">
        <f>+M255-I257-J257-K257</f>
        <v>915</v>
      </c>
    </row>
    <row r="258" spans="1:14" x14ac:dyDescent="0.25">
      <c r="A258" s="38"/>
      <c r="K258" s="21"/>
    </row>
    <row r="259" spans="1:14" x14ac:dyDescent="0.25">
      <c r="A259" s="38">
        <v>45580</v>
      </c>
      <c r="E259" s="17">
        <v>45580</v>
      </c>
      <c r="G259" t="s">
        <v>89</v>
      </c>
      <c r="H259">
        <v>5.5</v>
      </c>
      <c r="I259">
        <v>412.5</v>
      </c>
      <c r="J259">
        <v>82.5</v>
      </c>
      <c r="K259" s="21">
        <v>50</v>
      </c>
      <c r="M259" s="18">
        <f>+M257-I259-J259-K259</f>
        <v>370</v>
      </c>
    </row>
    <row r="260" spans="1:14" x14ac:dyDescent="0.25">
      <c r="A260" s="38"/>
      <c r="K260" s="21"/>
      <c r="M260" s="18"/>
    </row>
    <row r="261" spans="1:14" x14ac:dyDescent="0.25">
      <c r="A261" s="38">
        <v>45596</v>
      </c>
      <c r="E261" s="38" t="s">
        <v>510</v>
      </c>
      <c r="G261" t="s">
        <v>486</v>
      </c>
      <c r="H261">
        <v>15.5</v>
      </c>
      <c r="I261">
        <v>1162.5</v>
      </c>
      <c r="J261">
        <v>232.5</v>
      </c>
      <c r="K261" s="21">
        <v>100</v>
      </c>
      <c r="M261" s="18">
        <f>+M259-I261-J261-K261</f>
        <v>-1125</v>
      </c>
    </row>
    <row r="262" spans="1:14" x14ac:dyDescent="0.25">
      <c r="A262" s="38"/>
      <c r="K262" s="21"/>
      <c r="M262" s="18"/>
    </row>
    <row r="263" spans="1:14" x14ac:dyDescent="0.25">
      <c r="A263" s="38">
        <v>45597</v>
      </c>
      <c r="B263" s="21">
        <v>1000</v>
      </c>
      <c r="E263" s="17">
        <v>45597</v>
      </c>
      <c r="G263" t="s">
        <v>7</v>
      </c>
      <c r="H263" s="21">
        <v>5</v>
      </c>
      <c r="I263" s="21">
        <v>375</v>
      </c>
      <c r="J263" s="21">
        <v>75</v>
      </c>
      <c r="K263" s="21">
        <v>50</v>
      </c>
      <c r="L263" s="21"/>
      <c r="M263" s="21">
        <v>-625</v>
      </c>
      <c r="N263" t="s">
        <v>515</v>
      </c>
    </row>
    <row r="264" spans="1:14" x14ac:dyDescent="0.25">
      <c r="A264" s="38"/>
      <c r="B264" s="21"/>
      <c r="E264" s="17"/>
      <c r="H264" s="21"/>
      <c r="I264" s="21"/>
      <c r="J264" s="21"/>
      <c r="K264" s="21"/>
      <c r="L264" s="21"/>
      <c r="M264" s="21"/>
    </row>
    <row r="265" spans="1:14" x14ac:dyDescent="0.25">
      <c r="A265" s="38">
        <v>45730</v>
      </c>
      <c r="B265" s="21">
        <v>6000</v>
      </c>
      <c r="E265" s="17"/>
      <c r="H265" s="21"/>
      <c r="I265" s="21"/>
      <c r="J265" s="21"/>
      <c r="K265" s="21"/>
      <c r="L265" s="21"/>
      <c r="M265" s="21"/>
    </row>
    <row r="266" spans="1:14" x14ac:dyDescent="0.25">
      <c r="A266" s="38"/>
      <c r="B266" s="21"/>
      <c r="E266" s="17"/>
      <c r="H266" s="21"/>
      <c r="I266" s="21"/>
      <c r="J266" s="21"/>
      <c r="K266" s="21"/>
      <c r="L266" s="21"/>
      <c r="M266" s="21"/>
    </row>
    <row r="267" spans="1:14" x14ac:dyDescent="0.25">
      <c r="A267" s="38"/>
      <c r="B267" s="21"/>
      <c r="E267" s="17"/>
      <c r="H267" s="21"/>
      <c r="I267" s="21"/>
      <c r="J267" s="21"/>
      <c r="K267" s="21"/>
      <c r="L267" s="21"/>
      <c r="M267" s="21"/>
    </row>
    <row r="268" spans="1:14" x14ac:dyDescent="0.25">
      <c r="A268" s="38"/>
      <c r="B268" s="21"/>
      <c r="E268" s="17"/>
      <c r="H268" s="21"/>
      <c r="I268" s="21"/>
      <c r="J268" s="21"/>
      <c r="K268" s="21"/>
      <c r="L268" s="21"/>
      <c r="M268" s="21"/>
    </row>
    <row r="269" spans="1:14" x14ac:dyDescent="0.25">
      <c r="A269" s="38"/>
      <c r="B269" s="21"/>
      <c r="E269" s="17"/>
      <c r="H269" s="21"/>
      <c r="I269" s="21"/>
      <c r="J269" s="21"/>
      <c r="K269" s="21"/>
      <c r="L269" s="21"/>
      <c r="M269" s="21"/>
    </row>
    <row r="270" spans="1:14" x14ac:dyDescent="0.25">
      <c r="A270" s="38"/>
      <c r="B270" s="21"/>
      <c r="E270" s="17"/>
      <c r="H270" s="21"/>
      <c r="I270" s="21"/>
      <c r="J270" s="21"/>
      <c r="K270" s="21"/>
      <c r="L270" s="21"/>
      <c r="M270" s="21"/>
    </row>
    <row r="271" spans="1:14" x14ac:dyDescent="0.25">
      <c r="A271" s="38"/>
      <c r="B271" s="21"/>
      <c r="E271" s="17"/>
      <c r="H271" s="21"/>
      <c r="I271" s="21"/>
      <c r="J271" s="21"/>
      <c r="K271" s="21"/>
      <c r="L271" s="21"/>
      <c r="M271" s="21"/>
    </row>
    <row r="272" spans="1:14" x14ac:dyDescent="0.25">
      <c r="A272" s="38"/>
      <c r="B272" s="21"/>
      <c r="E272" s="17"/>
      <c r="H272" s="21"/>
      <c r="I272" s="21"/>
      <c r="J272" s="21"/>
      <c r="K272" s="21"/>
      <c r="L272" s="21"/>
      <c r="M272" s="21"/>
    </row>
    <row r="273" spans="1:13" x14ac:dyDescent="0.25">
      <c r="A273" s="38"/>
      <c r="B273" s="21"/>
      <c r="E273" s="17"/>
      <c r="H273" s="21"/>
      <c r="I273" s="21"/>
      <c r="J273" s="21"/>
      <c r="K273" s="21"/>
      <c r="L273" s="21"/>
      <c r="M273" s="21"/>
    </row>
    <row r="274" spans="1:13" x14ac:dyDescent="0.25">
      <c r="A274" s="38"/>
      <c r="E274" s="17"/>
      <c r="H274" s="21"/>
      <c r="I274" s="21"/>
      <c r="J274" s="21"/>
      <c r="K274" s="21"/>
      <c r="L274" s="21"/>
      <c r="M274" s="21"/>
    </row>
    <row r="275" spans="1:13" x14ac:dyDescent="0.25">
      <c r="A275" s="38"/>
      <c r="E275" s="17"/>
      <c r="H275" s="21"/>
      <c r="I275" s="21"/>
      <c r="J275" s="21"/>
      <c r="K275" s="21"/>
      <c r="L275" s="21"/>
      <c r="M275" s="21"/>
    </row>
    <row r="276" spans="1:13" x14ac:dyDescent="0.25">
      <c r="A276" s="40"/>
      <c r="E276" s="17"/>
      <c r="H276" s="21"/>
      <c r="I276" s="21"/>
      <c r="J276" s="21"/>
      <c r="K276" s="21"/>
      <c r="L276" s="21"/>
      <c r="M276" s="21"/>
    </row>
    <row r="277" spans="1:13" x14ac:dyDescent="0.25">
      <c r="A277" s="40"/>
      <c r="E277" s="17"/>
      <c r="H277" s="21"/>
      <c r="I277" s="21"/>
      <c r="J277" s="21"/>
      <c r="K277" s="21"/>
      <c r="L277" s="21"/>
      <c r="M277" s="21"/>
    </row>
    <row r="278" spans="1:13" x14ac:dyDescent="0.25">
      <c r="A278" s="40"/>
      <c r="H278" s="21"/>
      <c r="I278" s="21"/>
      <c r="J278" s="21"/>
      <c r="K278" s="21"/>
      <c r="L278" s="21"/>
      <c r="M278" s="21"/>
    </row>
    <row r="279" spans="1:13" x14ac:dyDescent="0.25">
      <c r="A279" s="40"/>
      <c r="H279" s="21"/>
      <c r="I279" s="21"/>
      <c r="J279" s="21"/>
      <c r="K279" s="21"/>
      <c r="L279" s="21"/>
      <c r="M279" s="21"/>
    </row>
    <row r="280" spans="1:13" x14ac:dyDescent="0.25">
      <c r="A280" s="40"/>
      <c r="H280" s="21"/>
      <c r="I280" s="21"/>
      <c r="J280" s="21"/>
      <c r="K280" s="21"/>
      <c r="L280" s="21"/>
      <c r="M280" s="21"/>
    </row>
    <row r="281" spans="1:13" x14ac:dyDescent="0.25">
      <c r="A281" s="40"/>
      <c r="H281" s="21"/>
      <c r="I281" s="21"/>
      <c r="J281" s="21"/>
      <c r="K281" s="21"/>
      <c r="L281" s="21"/>
      <c r="M281" s="21"/>
    </row>
    <row r="282" spans="1:13" x14ac:dyDescent="0.25">
      <c r="A282" s="40"/>
      <c r="H282" s="21"/>
      <c r="I282" s="21"/>
      <c r="J282" s="21"/>
      <c r="K282" s="21"/>
      <c r="L282" s="21"/>
      <c r="M282" s="21"/>
    </row>
    <row r="283" spans="1:13" x14ac:dyDescent="0.25">
      <c r="A283" s="40"/>
    </row>
    <row r="284" spans="1:13" x14ac:dyDescent="0.25">
      <c r="A284" s="40"/>
    </row>
    <row r="285" spans="1:13" x14ac:dyDescent="0.25">
      <c r="A285" s="40"/>
    </row>
    <row r="286" spans="1:13" x14ac:dyDescent="0.25">
      <c r="A286" s="40"/>
    </row>
    <row r="287" spans="1:13" x14ac:dyDescent="0.25">
      <c r="A287" s="40"/>
    </row>
    <row r="288" spans="1:13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</sheetData>
  <printOptions gridLines="1"/>
  <pageMargins left="0.7" right="0.7" top="0.75" bottom="0.75" header="0.3" footer="0.3"/>
  <pageSetup scale="5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8AE7-6D29-4ED1-AFF7-B556117A3D13}">
  <sheetPr>
    <pageSetUpPr fitToPage="1"/>
  </sheetPr>
  <dimension ref="A1:J45"/>
  <sheetViews>
    <sheetView topLeftCell="A7" workbookViewId="0">
      <selection activeCell="H37" sqref="H37"/>
    </sheetView>
  </sheetViews>
  <sheetFormatPr defaultRowHeight="15" x14ac:dyDescent="0.25"/>
  <cols>
    <col min="1" max="2" width="13" customWidth="1"/>
    <col min="3" max="3" width="12.28515625" customWidth="1"/>
    <col min="5" max="5" width="17.28515625" customWidth="1"/>
    <col min="6" max="6" width="11.85546875" customWidth="1"/>
    <col min="8" max="8" width="11.42578125" customWidth="1"/>
  </cols>
  <sheetData>
    <row r="1" spans="1:8" x14ac:dyDescent="0.25">
      <c r="A1" t="s">
        <v>221</v>
      </c>
    </row>
    <row r="3" spans="1:8" x14ac:dyDescent="0.25">
      <c r="A3" s="5"/>
      <c r="B3" s="5"/>
      <c r="C3" s="1"/>
      <c r="D3" s="6"/>
      <c r="E3" s="6"/>
      <c r="F3" s="6"/>
      <c r="G3" s="6"/>
      <c r="H3" s="6"/>
    </row>
    <row r="4" spans="1:8" x14ac:dyDescent="0.25">
      <c r="A4" s="3" t="s">
        <v>6</v>
      </c>
      <c r="B4" s="3"/>
      <c r="C4" s="2" t="s">
        <v>35</v>
      </c>
      <c r="D4" s="4" t="s">
        <v>6</v>
      </c>
      <c r="E4" s="4" t="s">
        <v>1</v>
      </c>
      <c r="F4" s="4" t="s">
        <v>3</v>
      </c>
      <c r="G4" s="4" t="s">
        <v>5</v>
      </c>
      <c r="H4" s="4" t="s">
        <v>12</v>
      </c>
    </row>
    <row r="5" spans="1:8" x14ac:dyDescent="0.25">
      <c r="A5" s="3" t="s">
        <v>16</v>
      </c>
      <c r="B5" s="3" t="s">
        <v>220</v>
      </c>
      <c r="C5" s="2" t="s">
        <v>16</v>
      </c>
      <c r="D5" s="4" t="s">
        <v>2</v>
      </c>
      <c r="E5" s="4" t="s">
        <v>2</v>
      </c>
      <c r="F5" s="4" t="s">
        <v>4</v>
      </c>
      <c r="G5" s="4"/>
      <c r="H5" s="4"/>
    </row>
    <row r="6" spans="1:8" x14ac:dyDescent="0.25">
      <c r="H6" s="21">
        <v>7600</v>
      </c>
    </row>
    <row r="7" spans="1:8" x14ac:dyDescent="0.25">
      <c r="C7" s="21"/>
      <c r="D7" s="21"/>
      <c r="E7" s="21"/>
      <c r="F7" s="21"/>
      <c r="G7" s="21"/>
      <c r="H7" s="21"/>
    </row>
    <row r="8" spans="1:8" x14ac:dyDescent="0.25">
      <c r="A8" s="17">
        <v>44446</v>
      </c>
      <c r="B8" s="17"/>
      <c r="C8" s="21">
        <v>41</v>
      </c>
      <c r="D8" s="21"/>
      <c r="E8" s="21">
        <v>3075</v>
      </c>
      <c r="F8" s="21">
        <v>615</v>
      </c>
      <c r="G8" s="21">
        <v>200</v>
      </c>
      <c r="H8" s="21">
        <v>3710</v>
      </c>
    </row>
    <row r="9" spans="1:8" x14ac:dyDescent="0.25">
      <c r="C9" s="21"/>
      <c r="D9" s="21"/>
      <c r="E9" s="21"/>
      <c r="F9" s="21"/>
      <c r="G9" s="21"/>
      <c r="H9" s="21"/>
    </row>
    <row r="11" spans="1:8" x14ac:dyDescent="0.25">
      <c r="A11" s="17">
        <v>44447</v>
      </c>
      <c r="B11" s="17"/>
      <c r="C11">
        <v>11</v>
      </c>
      <c r="E11" s="21">
        <v>825</v>
      </c>
      <c r="F11" s="21">
        <v>165</v>
      </c>
      <c r="G11" s="21">
        <v>50</v>
      </c>
      <c r="H11" s="21"/>
    </row>
    <row r="12" spans="1:8" x14ac:dyDescent="0.25">
      <c r="C12">
        <v>11</v>
      </c>
      <c r="E12" s="21">
        <v>825</v>
      </c>
      <c r="F12" s="21">
        <v>165</v>
      </c>
      <c r="G12" s="21">
        <v>50</v>
      </c>
      <c r="H12" s="21">
        <v>1630</v>
      </c>
    </row>
    <row r="13" spans="1:8" x14ac:dyDescent="0.25">
      <c r="E13" s="21"/>
      <c r="F13" s="21"/>
      <c r="G13" s="21"/>
      <c r="H13" s="21"/>
    </row>
    <row r="14" spans="1:8" x14ac:dyDescent="0.25">
      <c r="A14" s="17">
        <v>44448</v>
      </c>
      <c r="B14" s="17"/>
      <c r="C14">
        <v>20</v>
      </c>
      <c r="E14" s="21">
        <v>1500</v>
      </c>
      <c r="F14" s="21">
        <v>300</v>
      </c>
      <c r="G14" s="21">
        <v>100</v>
      </c>
      <c r="H14" s="21">
        <v>-270</v>
      </c>
    </row>
    <row r="15" spans="1:8" x14ac:dyDescent="0.25">
      <c r="A15" s="17"/>
      <c r="B15" s="17"/>
      <c r="E15" s="21"/>
      <c r="F15" s="21"/>
      <c r="G15" s="21"/>
      <c r="H15" s="21"/>
    </row>
    <row r="16" spans="1:8" x14ac:dyDescent="0.25">
      <c r="A16" s="17">
        <v>44454</v>
      </c>
      <c r="B16" s="17"/>
      <c r="C16">
        <v>39</v>
      </c>
      <c r="E16" s="21">
        <v>2925</v>
      </c>
      <c r="F16" s="21">
        <v>585</v>
      </c>
      <c r="G16" s="21">
        <v>150</v>
      </c>
      <c r="H16" s="21">
        <v>-3930</v>
      </c>
    </row>
    <row r="17" spans="1:10" x14ac:dyDescent="0.25">
      <c r="A17" s="17"/>
      <c r="B17" s="17"/>
      <c r="E17" s="21"/>
      <c r="F17" s="21"/>
      <c r="G17" s="21"/>
      <c r="H17" s="21"/>
    </row>
    <row r="18" spans="1:10" x14ac:dyDescent="0.25">
      <c r="A18" s="17">
        <v>44455</v>
      </c>
      <c r="B18" s="17"/>
      <c r="C18">
        <v>33</v>
      </c>
      <c r="E18" s="21">
        <v>2475</v>
      </c>
      <c r="F18" s="21">
        <v>495</v>
      </c>
      <c r="G18" s="21">
        <v>150</v>
      </c>
      <c r="H18" s="21">
        <v>-7050</v>
      </c>
    </row>
    <row r="19" spans="1:10" x14ac:dyDescent="0.25">
      <c r="A19" s="17"/>
      <c r="B19" s="17"/>
      <c r="E19" s="21"/>
      <c r="F19" s="21"/>
      <c r="G19" s="21"/>
      <c r="H19" s="21"/>
    </row>
    <row r="20" spans="1:10" x14ac:dyDescent="0.25">
      <c r="A20" s="17">
        <v>44461</v>
      </c>
      <c r="B20" s="21">
        <v>17770</v>
      </c>
      <c r="E20" s="21"/>
      <c r="F20" s="21"/>
      <c r="G20" s="21"/>
      <c r="H20" s="21">
        <v>10720</v>
      </c>
    </row>
    <row r="21" spans="1:10" x14ac:dyDescent="0.25">
      <c r="A21" s="17"/>
      <c r="B21" s="21"/>
      <c r="E21" s="21"/>
      <c r="F21" s="21"/>
      <c r="G21" s="21"/>
      <c r="H21" s="21"/>
    </row>
    <row r="22" spans="1:10" x14ac:dyDescent="0.25">
      <c r="A22" s="17">
        <v>44459</v>
      </c>
      <c r="B22" s="21"/>
      <c r="C22">
        <v>30</v>
      </c>
      <c r="E22" s="21">
        <v>2250</v>
      </c>
      <c r="F22" s="21">
        <v>450</v>
      </c>
      <c r="G22" s="21">
        <v>150</v>
      </c>
      <c r="H22" s="21">
        <v>7870</v>
      </c>
    </row>
    <row r="23" spans="1:10" x14ac:dyDescent="0.25">
      <c r="A23" s="17"/>
      <c r="B23" s="21"/>
      <c r="E23" s="21"/>
      <c r="F23" s="21"/>
      <c r="G23" s="21"/>
      <c r="H23" s="21"/>
    </row>
    <row r="24" spans="1:10" x14ac:dyDescent="0.25">
      <c r="A24" s="17">
        <v>44460</v>
      </c>
      <c r="B24" s="21"/>
      <c r="C24">
        <v>36</v>
      </c>
      <c r="E24" s="21">
        <v>2700</v>
      </c>
      <c r="F24" s="21">
        <v>540</v>
      </c>
      <c r="G24" s="21">
        <v>150</v>
      </c>
      <c r="H24" s="21">
        <v>4480</v>
      </c>
    </row>
    <row r="25" spans="1:10" x14ac:dyDescent="0.25">
      <c r="A25" s="17"/>
      <c r="B25" s="21"/>
      <c r="E25" s="21"/>
      <c r="F25" s="21"/>
      <c r="G25" s="21"/>
      <c r="H25" s="21"/>
    </row>
    <row r="26" spans="1:10" x14ac:dyDescent="0.25">
      <c r="A26" s="17">
        <v>44461</v>
      </c>
      <c r="B26" s="21"/>
      <c r="C26">
        <v>30</v>
      </c>
      <c r="E26" s="21">
        <v>2250</v>
      </c>
      <c r="F26" s="21">
        <v>450</v>
      </c>
      <c r="G26" s="21">
        <v>150</v>
      </c>
      <c r="H26" s="21">
        <v>1630</v>
      </c>
    </row>
    <row r="27" spans="1:10" x14ac:dyDescent="0.25">
      <c r="A27" s="17"/>
      <c r="B27" s="21"/>
      <c r="E27" s="21"/>
      <c r="F27" s="21"/>
      <c r="G27" s="21"/>
      <c r="H27" s="21"/>
    </row>
    <row r="28" spans="1:10" x14ac:dyDescent="0.25">
      <c r="A28" s="17">
        <v>44463</v>
      </c>
      <c r="B28" s="21"/>
      <c r="C28">
        <v>33</v>
      </c>
      <c r="E28" s="21">
        <v>2475</v>
      </c>
      <c r="F28" s="21">
        <v>495</v>
      </c>
      <c r="G28" s="21">
        <v>150</v>
      </c>
      <c r="H28" s="21"/>
      <c r="I28" s="21"/>
      <c r="J28" s="21"/>
    </row>
    <row r="29" spans="1:10" x14ac:dyDescent="0.25">
      <c r="A29" s="17"/>
      <c r="B29" s="21"/>
      <c r="E29" s="21"/>
      <c r="F29" s="21"/>
      <c r="G29" s="21"/>
      <c r="H29" s="21"/>
      <c r="I29" s="21"/>
      <c r="J29" s="21"/>
    </row>
    <row r="30" spans="1:10" x14ac:dyDescent="0.25">
      <c r="A30" s="17">
        <v>44466</v>
      </c>
      <c r="B30" s="21"/>
      <c r="C30">
        <v>27</v>
      </c>
      <c r="E30" s="21">
        <v>2025</v>
      </c>
      <c r="F30" s="21">
        <v>405</v>
      </c>
      <c r="G30" s="21">
        <v>150</v>
      </c>
      <c r="H30" s="21"/>
      <c r="I30" s="21"/>
      <c r="J30" s="21"/>
    </row>
    <row r="31" spans="1:10" x14ac:dyDescent="0.25">
      <c r="A31" s="17"/>
      <c r="B31" s="21"/>
      <c r="E31" s="21"/>
      <c r="F31" s="21"/>
      <c r="G31" s="21"/>
      <c r="H31" s="21"/>
      <c r="I31" s="21"/>
      <c r="J31" s="21"/>
    </row>
    <row r="32" spans="1:10" x14ac:dyDescent="0.25">
      <c r="A32" s="17">
        <v>44467</v>
      </c>
      <c r="B32" s="21"/>
      <c r="C32">
        <v>30.5</v>
      </c>
      <c r="E32" s="21">
        <v>2287.5</v>
      </c>
      <c r="F32" s="21">
        <v>457.5</v>
      </c>
      <c r="G32" s="21">
        <v>150</v>
      </c>
      <c r="H32" s="22">
        <v>-6965</v>
      </c>
      <c r="I32" s="21"/>
      <c r="J32" s="21"/>
    </row>
    <row r="33" spans="1:10" x14ac:dyDescent="0.25">
      <c r="A33" s="17"/>
      <c r="B33" s="21"/>
      <c r="E33" s="21"/>
      <c r="F33" s="21"/>
      <c r="G33" s="21"/>
      <c r="H33" s="21"/>
      <c r="I33" s="21"/>
      <c r="J33" s="21"/>
    </row>
    <row r="34" spans="1:10" x14ac:dyDescent="0.25">
      <c r="A34" s="17">
        <v>44559</v>
      </c>
      <c r="B34" s="21">
        <v>3267.5</v>
      </c>
      <c r="E34" s="21" t="s">
        <v>56</v>
      </c>
      <c r="F34" s="21" t="s">
        <v>56</v>
      </c>
      <c r="G34" s="21" t="s">
        <v>56</v>
      </c>
      <c r="H34" s="22">
        <v>-3697.5</v>
      </c>
      <c r="I34" s="21"/>
      <c r="J34" s="21"/>
    </row>
    <row r="35" spans="1:10" x14ac:dyDescent="0.25">
      <c r="A35" s="17"/>
      <c r="B35" s="21"/>
      <c r="E35" s="21" t="s">
        <v>56</v>
      </c>
      <c r="F35" s="21" t="s">
        <v>101</v>
      </c>
      <c r="G35" s="21" t="s">
        <v>56</v>
      </c>
      <c r="H35" s="21"/>
      <c r="I35" s="21"/>
      <c r="J35" s="21"/>
    </row>
    <row r="36" spans="1:10" x14ac:dyDescent="0.25">
      <c r="A36" s="17">
        <v>44227</v>
      </c>
      <c r="B36" s="21">
        <v>3697.5</v>
      </c>
      <c r="E36" s="21"/>
      <c r="F36" s="21"/>
      <c r="G36" s="21"/>
      <c r="H36" s="21">
        <v>0</v>
      </c>
      <c r="I36" s="21"/>
      <c r="J36" s="21"/>
    </row>
    <row r="37" spans="1:10" x14ac:dyDescent="0.25">
      <c r="E37" s="21"/>
      <c r="F37" s="21"/>
      <c r="G37" s="21"/>
      <c r="H37" s="21"/>
      <c r="I37" s="21"/>
      <c r="J37" s="21"/>
    </row>
    <row r="38" spans="1:10" x14ac:dyDescent="0.25">
      <c r="E38" s="21"/>
      <c r="F38" s="21"/>
      <c r="G38" s="21"/>
      <c r="H38" s="21"/>
      <c r="I38" s="21"/>
      <c r="J38" s="21"/>
    </row>
    <row r="39" spans="1:10" x14ac:dyDescent="0.25">
      <c r="E39" s="21"/>
      <c r="F39" s="21"/>
      <c r="G39" s="21"/>
      <c r="H39" s="21"/>
      <c r="I39" s="21"/>
      <c r="J39" s="21"/>
    </row>
    <row r="40" spans="1:10" x14ac:dyDescent="0.25">
      <c r="E40" s="21"/>
      <c r="F40" s="21"/>
      <c r="G40" s="21"/>
      <c r="H40" s="21"/>
      <c r="I40" s="21"/>
      <c r="J40" s="21"/>
    </row>
    <row r="41" spans="1:10" x14ac:dyDescent="0.25">
      <c r="E41" s="21"/>
      <c r="F41" s="21"/>
      <c r="G41" s="21"/>
      <c r="H41" s="21"/>
      <c r="I41" s="21"/>
      <c r="J41" s="21"/>
    </row>
    <row r="42" spans="1:10" x14ac:dyDescent="0.25">
      <c r="E42" s="21"/>
      <c r="F42" s="21"/>
      <c r="G42" s="21"/>
      <c r="H42" s="21"/>
      <c r="I42" s="21"/>
      <c r="J42" s="21"/>
    </row>
    <row r="43" spans="1:10" x14ac:dyDescent="0.25">
      <c r="E43" s="21"/>
      <c r="F43" s="21"/>
      <c r="G43" s="21"/>
      <c r="H43" s="21"/>
      <c r="I43" s="21"/>
      <c r="J43" s="21"/>
    </row>
    <row r="44" spans="1:10" x14ac:dyDescent="0.25">
      <c r="E44" s="21"/>
      <c r="F44" s="21"/>
      <c r="G44" s="21"/>
      <c r="H44" s="21"/>
      <c r="I44" s="21"/>
      <c r="J44" s="21"/>
    </row>
    <row r="45" spans="1:10" x14ac:dyDescent="0.25">
      <c r="E45" s="21"/>
      <c r="F45" s="21"/>
      <c r="G45" s="21"/>
      <c r="H45" s="21"/>
      <c r="I45" s="21"/>
      <c r="J45" s="21"/>
    </row>
  </sheetData>
  <pageMargins left="0.7" right="0.7" top="0.75" bottom="0.75" header="0.3" footer="0.3"/>
  <pageSetup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A8596-898E-4CA4-AD59-3FD460C77558}">
  <sheetPr>
    <pageSetUpPr fitToPage="1"/>
  </sheetPr>
  <dimension ref="A1:M201"/>
  <sheetViews>
    <sheetView topLeftCell="A118" workbookViewId="0">
      <selection activeCell="I119" sqref="I119:K119"/>
    </sheetView>
  </sheetViews>
  <sheetFormatPr defaultRowHeight="15" x14ac:dyDescent="0.25"/>
  <cols>
    <col min="1" max="1" width="33.42578125" customWidth="1"/>
    <col min="2" max="2" width="27.42578125" customWidth="1"/>
    <col min="3" max="3" width="10.140625" bestFit="1" customWidth="1"/>
    <col min="4" max="4" width="10.28515625" customWidth="1"/>
    <col min="5" max="5" width="16.42578125" customWidth="1"/>
    <col min="7" max="7" width="10.7109375" bestFit="1" customWidth="1"/>
    <col min="9" max="9" width="12.85546875" customWidth="1"/>
    <col min="10" max="10" width="19.42578125" customWidth="1"/>
    <col min="11" max="11" width="21.140625" customWidth="1"/>
    <col min="12" max="12" width="16.140625" customWidth="1"/>
    <col min="13" max="13" width="20" customWidth="1"/>
  </cols>
  <sheetData>
    <row r="1" spans="1:13" x14ac:dyDescent="0.25">
      <c r="A1" s="19" t="s">
        <v>24</v>
      </c>
      <c r="B1" s="3" t="s">
        <v>118</v>
      </c>
      <c r="C1" s="3" t="s">
        <v>256</v>
      </c>
      <c r="D1" s="4" t="s">
        <v>1</v>
      </c>
      <c r="E1" s="2" t="s">
        <v>0</v>
      </c>
      <c r="F1" s="3" t="s">
        <v>467</v>
      </c>
      <c r="G1" s="2" t="s">
        <v>208</v>
      </c>
      <c r="H1" s="3"/>
      <c r="I1" s="4" t="s">
        <v>1</v>
      </c>
      <c r="J1" s="4" t="s">
        <v>3</v>
      </c>
      <c r="K1" s="4" t="s">
        <v>5</v>
      </c>
      <c r="L1" s="4" t="s">
        <v>85</v>
      </c>
      <c r="M1" s="4" t="s">
        <v>207</v>
      </c>
    </row>
    <row r="2" spans="1:13" x14ac:dyDescent="0.25">
      <c r="A2" s="17">
        <v>45691</v>
      </c>
      <c r="B2" t="s">
        <v>48</v>
      </c>
      <c r="C2" s="18">
        <v>910</v>
      </c>
      <c r="D2" s="18"/>
    </row>
    <row r="3" spans="1:13" x14ac:dyDescent="0.25">
      <c r="A3" s="17"/>
      <c r="C3" s="18"/>
      <c r="D3" s="18"/>
    </row>
    <row r="4" spans="1:13" x14ac:dyDescent="0.25">
      <c r="A4" s="17">
        <v>45702</v>
      </c>
      <c r="B4" t="s">
        <v>514</v>
      </c>
      <c r="C4" s="18">
        <v>410</v>
      </c>
      <c r="D4" s="18">
        <v>410</v>
      </c>
      <c r="E4" t="s">
        <v>91</v>
      </c>
      <c r="F4">
        <v>4</v>
      </c>
      <c r="G4" s="17">
        <v>45695</v>
      </c>
      <c r="I4" s="18">
        <v>300</v>
      </c>
      <c r="J4" s="18">
        <v>60</v>
      </c>
      <c r="K4" s="18">
        <v>50</v>
      </c>
    </row>
    <row r="5" spans="1:13" x14ac:dyDescent="0.25">
      <c r="C5" s="18"/>
      <c r="D5" s="18"/>
      <c r="I5" s="18"/>
      <c r="J5" s="18"/>
      <c r="K5" s="18"/>
    </row>
    <row r="6" spans="1:13" x14ac:dyDescent="0.25">
      <c r="A6" s="17">
        <v>45707</v>
      </c>
      <c r="B6" t="s">
        <v>73</v>
      </c>
      <c r="C6" s="18">
        <v>360</v>
      </c>
      <c r="D6" s="18"/>
      <c r="I6" s="18"/>
      <c r="J6" s="18"/>
      <c r="K6" s="18"/>
    </row>
    <row r="7" spans="1:13" x14ac:dyDescent="0.25">
      <c r="C7" s="18"/>
      <c r="D7" s="18"/>
      <c r="I7" s="18"/>
      <c r="J7" s="18"/>
      <c r="K7" s="18"/>
    </row>
    <row r="8" spans="1:13" x14ac:dyDescent="0.25">
      <c r="A8" s="17">
        <v>45714</v>
      </c>
      <c r="B8" t="s">
        <v>48</v>
      </c>
      <c r="C8" s="18">
        <v>545</v>
      </c>
      <c r="D8" s="18">
        <v>545</v>
      </c>
      <c r="E8" t="s">
        <v>378</v>
      </c>
      <c r="F8">
        <v>5.5</v>
      </c>
      <c r="G8" s="17">
        <v>45714</v>
      </c>
      <c r="I8" s="18">
        <v>412.5</v>
      </c>
      <c r="J8" s="18">
        <v>82.5</v>
      </c>
      <c r="K8" s="18">
        <v>50</v>
      </c>
    </row>
    <row r="9" spans="1:13" x14ac:dyDescent="0.25">
      <c r="C9" s="18"/>
      <c r="D9" s="18"/>
      <c r="I9" s="18"/>
      <c r="J9" s="18"/>
      <c r="K9" s="18"/>
    </row>
    <row r="10" spans="1:13" x14ac:dyDescent="0.25">
      <c r="A10" s="17">
        <v>45716</v>
      </c>
      <c r="B10" t="s">
        <v>63</v>
      </c>
      <c r="C10" s="18">
        <v>2410</v>
      </c>
      <c r="D10" s="18"/>
      <c r="I10" s="18"/>
      <c r="J10" s="18"/>
      <c r="K10" s="18"/>
    </row>
    <row r="11" spans="1:13" x14ac:dyDescent="0.25">
      <c r="B11" t="s">
        <v>521</v>
      </c>
      <c r="C11" s="18">
        <v>360</v>
      </c>
      <c r="D11" s="18"/>
      <c r="I11" s="18"/>
      <c r="J11" s="18"/>
      <c r="K11" s="18"/>
    </row>
    <row r="12" spans="1:13" x14ac:dyDescent="0.25">
      <c r="C12" s="18"/>
      <c r="D12" s="18"/>
      <c r="I12" s="18"/>
      <c r="J12" s="18"/>
      <c r="K12" s="18"/>
    </row>
    <row r="13" spans="1:13" x14ac:dyDescent="0.25">
      <c r="A13" s="17">
        <v>45722</v>
      </c>
      <c r="B13" t="s">
        <v>514</v>
      </c>
      <c r="C13" s="18">
        <v>770</v>
      </c>
      <c r="D13" s="18">
        <v>770</v>
      </c>
      <c r="E13" t="s">
        <v>523</v>
      </c>
      <c r="F13">
        <v>8</v>
      </c>
      <c r="G13" s="17">
        <v>45722</v>
      </c>
      <c r="I13" s="18">
        <v>600</v>
      </c>
      <c r="J13" s="18">
        <v>120</v>
      </c>
      <c r="K13" s="18">
        <v>50</v>
      </c>
    </row>
    <row r="14" spans="1:13" x14ac:dyDescent="0.25">
      <c r="C14" s="18"/>
      <c r="D14" s="18"/>
      <c r="I14" s="18"/>
      <c r="J14" s="18"/>
      <c r="K14" s="18"/>
    </row>
    <row r="15" spans="1:13" x14ac:dyDescent="0.25">
      <c r="A15" s="17">
        <v>45728</v>
      </c>
      <c r="B15" t="s">
        <v>81</v>
      </c>
      <c r="C15" s="18">
        <v>20000</v>
      </c>
      <c r="D15" s="18" t="s">
        <v>56</v>
      </c>
      <c r="E15" t="s">
        <v>56</v>
      </c>
      <c r="F15" t="s">
        <v>56</v>
      </c>
      <c r="G15" s="17" t="s">
        <v>56</v>
      </c>
      <c r="I15" s="18" t="s">
        <v>56</v>
      </c>
      <c r="J15" s="18"/>
      <c r="K15" s="18"/>
    </row>
    <row r="16" spans="1:13" x14ac:dyDescent="0.25">
      <c r="C16" s="18"/>
      <c r="D16" s="18"/>
      <c r="I16" s="18"/>
      <c r="J16" s="18"/>
      <c r="K16" s="18"/>
    </row>
    <row r="17" spans="1:11" x14ac:dyDescent="0.25">
      <c r="A17" s="17">
        <v>45730</v>
      </c>
      <c r="B17" t="s">
        <v>389</v>
      </c>
      <c r="C17" s="18">
        <v>6000</v>
      </c>
      <c r="D17" s="18"/>
      <c r="I17" s="18"/>
      <c r="J17" s="18"/>
      <c r="K17" s="18"/>
    </row>
    <row r="18" spans="1:11" x14ac:dyDescent="0.25">
      <c r="A18" s="17"/>
      <c r="C18" s="18"/>
      <c r="D18" s="18"/>
      <c r="I18" s="18"/>
      <c r="J18" s="18"/>
      <c r="K18" s="18"/>
    </row>
    <row r="19" spans="1:11" x14ac:dyDescent="0.25">
      <c r="A19" s="17">
        <v>45732</v>
      </c>
      <c r="B19" t="s">
        <v>76</v>
      </c>
      <c r="C19" s="18">
        <v>820</v>
      </c>
      <c r="D19" s="18">
        <v>820</v>
      </c>
      <c r="F19">
        <v>8</v>
      </c>
      <c r="G19" s="17">
        <v>45732</v>
      </c>
      <c r="I19" s="18">
        <v>600</v>
      </c>
      <c r="J19" s="18">
        <v>120</v>
      </c>
      <c r="K19" s="18">
        <v>100</v>
      </c>
    </row>
    <row r="20" spans="1:11" x14ac:dyDescent="0.25">
      <c r="C20" s="18"/>
      <c r="D20" s="18"/>
      <c r="I20" s="18"/>
      <c r="J20" s="18"/>
      <c r="K20" s="18"/>
    </row>
    <row r="21" spans="1:11" x14ac:dyDescent="0.25">
      <c r="A21" s="17">
        <v>45744</v>
      </c>
      <c r="B21" t="s">
        <v>131</v>
      </c>
      <c r="C21" s="18">
        <v>820</v>
      </c>
      <c r="D21" s="18">
        <v>820</v>
      </c>
      <c r="E21" t="s">
        <v>14</v>
      </c>
      <c r="F21">
        <v>4</v>
      </c>
      <c r="G21" s="17">
        <v>45740</v>
      </c>
      <c r="I21" s="18">
        <v>300</v>
      </c>
      <c r="J21" s="18">
        <v>60</v>
      </c>
      <c r="K21" s="18">
        <v>50</v>
      </c>
    </row>
    <row r="22" spans="1:11" x14ac:dyDescent="0.25">
      <c r="C22" s="18"/>
      <c r="D22" s="18"/>
      <c r="E22" t="s">
        <v>290</v>
      </c>
      <c r="F22">
        <v>4</v>
      </c>
      <c r="G22" s="17">
        <v>45740</v>
      </c>
      <c r="I22" s="18">
        <v>300</v>
      </c>
      <c r="J22" s="18">
        <v>60</v>
      </c>
      <c r="K22" s="18">
        <v>50</v>
      </c>
    </row>
    <row r="23" spans="1:11" x14ac:dyDescent="0.25">
      <c r="C23" s="18"/>
      <c r="D23" s="18"/>
      <c r="G23" s="17"/>
      <c r="I23" s="18"/>
      <c r="J23" s="18"/>
      <c r="K23" s="18"/>
    </row>
    <row r="24" spans="1:11" x14ac:dyDescent="0.25">
      <c r="A24" t="s">
        <v>524</v>
      </c>
      <c r="B24" t="s">
        <v>204</v>
      </c>
      <c r="C24" s="18"/>
      <c r="D24" s="18">
        <v>720</v>
      </c>
      <c r="E24" t="s">
        <v>124</v>
      </c>
      <c r="F24">
        <v>4</v>
      </c>
      <c r="G24" s="17">
        <v>45749</v>
      </c>
      <c r="I24" s="18">
        <v>300</v>
      </c>
      <c r="J24" s="18">
        <v>60</v>
      </c>
      <c r="K24" s="18"/>
    </row>
    <row r="25" spans="1:11" x14ac:dyDescent="0.25">
      <c r="C25" s="18"/>
      <c r="D25" s="18"/>
      <c r="E25" t="s">
        <v>486</v>
      </c>
      <c r="F25">
        <v>4</v>
      </c>
      <c r="G25" s="17">
        <v>45751</v>
      </c>
      <c r="I25" s="18">
        <v>300</v>
      </c>
      <c r="J25" s="18">
        <v>60</v>
      </c>
      <c r="K25" s="18"/>
    </row>
    <row r="26" spans="1:11" x14ac:dyDescent="0.25">
      <c r="C26" s="18"/>
      <c r="D26" s="18"/>
      <c r="G26" s="17"/>
      <c r="I26" s="18"/>
      <c r="J26" s="18"/>
      <c r="K26" s="18"/>
    </row>
    <row r="27" spans="1:11" x14ac:dyDescent="0.25">
      <c r="A27" s="17">
        <v>45758</v>
      </c>
      <c r="B27" t="s">
        <v>542</v>
      </c>
      <c r="C27" s="18">
        <v>1230</v>
      </c>
      <c r="D27" s="18">
        <v>1230</v>
      </c>
      <c r="E27" t="s">
        <v>14</v>
      </c>
      <c r="F27">
        <v>4</v>
      </c>
      <c r="G27" s="17">
        <v>45773</v>
      </c>
      <c r="I27" s="18">
        <v>300</v>
      </c>
      <c r="J27" s="18">
        <v>60</v>
      </c>
      <c r="K27" s="18">
        <v>50</v>
      </c>
    </row>
    <row r="28" spans="1:11" x14ac:dyDescent="0.25">
      <c r="C28" s="18"/>
      <c r="D28" s="18"/>
      <c r="E28" t="s">
        <v>13</v>
      </c>
      <c r="F28">
        <v>4</v>
      </c>
      <c r="G28" s="17">
        <v>45773</v>
      </c>
      <c r="I28" s="18">
        <v>300</v>
      </c>
      <c r="J28" s="18">
        <v>60</v>
      </c>
      <c r="K28" s="18">
        <v>50</v>
      </c>
    </row>
    <row r="29" spans="1:11" x14ac:dyDescent="0.25">
      <c r="C29" s="18"/>
      <c r="D29" s="18"/>
      <c r="E29" t="s">
        <v>158</v>
      </c>
      <c r="F29">
        <v>4</v>
      </c>
      <c r="G29" s="17">
        <v>45773</v>
      </c>
      <c r="I29" s="18">
        <v>300</v>
      </c>
      <c r="J29" s="18">
        <v>60</v>
      </c>
      <c r="K29" s="18">
        <v>50</v>
      </c>
    </row>
    <row r="30" spans="1:11" x14ac:dyDescent="0.25">
      <c r="C30" s="18"/>
      <c r="D30" s="18"/>
      <c r="G30" s="17"/>
      <c r="I30" s="18"/>
      <c r="J30" s="18"/>
      <c r="K30" s="18"/>
    </row>
    <row r="31" spans="1:11" x14ac:dyDescent="0.25">
      <c r="C31" s="18"/>
      <c r="D31" s="18"/>
      <c r="G31" s="17"/>
      <c r="I31" s="18"/>
      <c r="J31" s="18"/>
      <c r="K31" s="18"/>
    </row>
    <row r="32" spans="1:11" x14ac:dyDescent="0.25">
      <c r="A32" s="17">
        <v>45764</v>
      </c>
      <c r="B32" t="s">
        <v>261</v>
      </c>
      <c r="C32" s="18"/>
      <c r="D32" s="18">
        <v>1270</v>
      </c>
      <c r="E32" t="s">
        <v>93</v>
      </c>
      <c r="F32">
        <v>7</v>
      </c>
      <c r="G32" s="17">
        <v>45764</v>
      </c>
      <c r="I32" s="18">
        <v>525</v>
      </c>
      <c r="J32" s="18">
        <v>105</v>
      </c>
      <c r="K32" s="18">
        <v>50</v>
      </c>
    </row>
    <row r="33" spans="1:11" x14ac:dyDescent="0.25">
      <c r="C33" s="18"/>
      <c r="D33" s="18"/>
      <c r="E33" t="s">
        <v>124</v>
      </c>
      <c r="F33">
        <v>6</v>
      </c>
      <c r="G33" s="17">
        <v>45764</v>
      </c>
      <c r="I33" s="18">
        <v>450</v>
      </c>
      <c r="J33" s="18">
        <v>90</v>
      </c>
      <c r="K33" s="18">
        <v>50</v>
      </c>
    </row>
    <row r="34" spans="1:11" x14ac:dyDescent="0.25">
      <c r="C34" s="18"/>
      <c r="D34" s="18"/>
      <c r="G34" s="17"/>
      <c r="I34" s="18"/>
      <c r="J34" s="18"/>
      <c r="K34" s="18"/>
    </row>
    <row r="35" spans="1:11" x14ac:dyDescent="0.25">
      <c r="A35" s="17">
        <v>45775</v>
      </c>
      <c r="B35" t="s">
        <v>81</v>
      </c>
      <c r="C35" s="18">
        <v>20000</v>
      </c>
      <c r="D35" s="18"/>
      <c r="G35" s="17"/>
      <c r="I35" s="18"/>
      <c r="J35" s="18"/>
      <c r="K35" s="18"/>
    </row>
    <row r="36" spans="1:11" x14ac:dyDescent="0.25">
      <c r="G36" s="17"/>
      <c r="I36" s="18"/>
      <c r="J36" s="18"/>
      <c r="K36" s="18"/>
    </row>
    <row r="37" spans="1:11" x14ac:dyDescent="0.25">
      <c r="A37" s="17">
        <v>45775</v>
      </c>
      <c r="B37" t="s">
        <v>178</v>
      </c>
      <c r="C37" s="18">
        <v>770</v>
      </c>
      <c r="D37" s="18">
        <v>770</v>
      </c>
      <c r="E37" t="s">
        <v>19</v>
      </c>
      <c r="F37">
        <v>8</v>
      </c>
      <c r="G37" s="17">
        <v>45771</v>
      </c>
      <c r="I37" s="18">
        <v>600</v>
      </c>
      <c r="J37" s="18">
        <v>120</v>
      </c>
      <c r="K37" s="18">
        <v>50</v>
      </c>
    </row>
    <row r="38" spans="1:11" x14ac:dyDescent="0.25">
      <c r="A38" s="17"/>
      <c r="C38" s="18"/>
      <c r="G38" s="17"/>
      <c r="I38" s="18"/>
      <c r="J38" s="18"/>
      <c r="K38" s="18"/>
    </row>
    <row r="39" spans="1:11" x14ac:dyDescent="0.25">
      <c r="C39" s="18"/>
      <c r="G39" s="17"/>
      <c r="I39" s="18"/>
      <c r="J39" s="18"/>
      <c r="K39" s="18"/>
    </row>
    <row r="40" spans="1:11" x14ac:dyDescent="0.25">
      <c r="A40" s="17">
        <v>45775</v>
      </c>
      <c r="B40" t="s">
        <v>540</v>
      </c>
      <c r="C40" s="18">
        <v>3080</v>
      </c>
      <c r="D40" s="18">
        <v>3080</v>
      </c>
      <c r="E40" t="s">
        <v>22</v>
      </c>
      <c r="F40">
        <v>8</v>
      </c>
      <c r="G40" s="17">
        <v>45776</v>
      </c>
      <c r="I40" s="18">
        <v>600</v>
      </c>
      <c r="J40" s="18">
        <v>120</v>
      </c>
      <c r="K40" s="18">
        <v>50</v>
      </c>
    </row>
    <row r="41" spans="1:11" x14ac:dyDescent="0.25">
      <c r="C41" s="18" t="s">
        <v>56</v>
      </c>
      <c r="E41" t="s">
        <v>523</v>
      </c>
      <c r="F41">
        <v>8</v>
      </c>
      <c r="G41" s="17">
        <v>45776</v>
      </c>
      <c r="I41" s="18">
        <v>600</v>
      </c>
      <c r="J41" s="18">
        <v>120</v>
      </c>
      <c r="K41" s="18">
        <v>50</v>
      </c>
    </row>
    <row r="42" spans="1:11" x14ac:dyDescent="0.25">
      <c r="C42" s="18"/>
      <c r="E42" t="s">
        <v>8</v>
      </c>
      <c r="F42">
        <v>8</v>
      </c>
      <c r="G42" s="17">
        <v>45775</v>
      </c>
      <c r="I42" s="18">
        <v>600</v>
      </c>
      <c r="J42" s="18">
        <v>120</v>
      </c>
      <c r="K42" s="18">
        <v>50</v>
      </c>
    </row>
    <row r="43" spans="1:11" x14ac:dyDescent="0.25">
      <c r="C43" s="18"/>
      <c r="E43" t="s">
        <v>541</v>
      </c>
      <c r="F43">
        <v>8</v>
      </c>
      <c r="G43" s="17">
        <v>45775</v>
      </c>
      <c r="I43" s="18">
        <v>600</v>
      </c>
      <c r="J43" s="18">
        <v>120</v>
      </c>
      <c r="K43" s="18">
        <v>50</v>
      </c>
    </row>
    <row r="44" spans="1:11" x14ac:dyDescent="0.25">
      <c r="C44" s="18"/>
      <c r="I44" s="18"/>
      <c r="J44" s="18"/>
      <c r="K44" s="18"/>
    </row>
    <row r="45" spans="1:11" x14ac:dyDescent="0.25">
      <c r="A45" s="17">
        <v>45795</v>
      </c>
      <c r="B45" t="s">
        <v>273</v>
      </c>
      <c r="C45" s="18">
        <v>720</v>
      </c>
      <c r="D45" s="18">
        <v>720</v>
      </c>
      <c r="E45" t="s">
        <v>93</v>
      </c>
      <c r="F45">
        <v>8</v>
      </c>
      <c r="G45" s="17">
        <v>45795</v>
      </c>
      <c r="I45" s="18">
        <v>600</v>
      </c>
      <c r="J45" s="18">
        <v>120</v>
      </c>
    </row>
    <row r="46" spans="1:11" x14ac:dyDescent="0.25">
      <c r="A46" s="17"/>
      <c r="C46" s="18"/>
      <c r="D46" s="18"/>
      <c r="G46" s="17"/>
      <c r="I46" s="18"/>
      <c r="J46" s="18"/>
    </row>
    <row r="47" spans="1:11" x14ac:dyDescent="0.25">
      <c r="A47" s="17" t="s">
        <v>571</v>
      </c>
      <c r="B47" t="s">
        <v>572</v>
      </c>
      <c r="C47" s="18">
        <v>19278</v>
      </c>
      <c r="D47" s="18">
        <v>19278</v>
      </c>
      <c r="G47" s="17"/>
      <c r="I47" s="18"/>
      <c r="J47" s="18"/>
    </row>
    <row r="48" spans="1:11" x14ac:dyDescent="0.25">
      <c r="C48" s="18"/>
    </row>
    <row r="49" spans="1:12" x14ac:dyDescent="0.25">
      <c r="A49" s="17">
        <v>45833</v>
      </c>
      <c r="B49" t="s">
        <v>406</v>
      </c>
      <c r="C49" s="18">
        <v>360</v>
      </c>
      <c r="D49" s="18">
        <v>360</v>
      </c>
      <c r="E49" t="s">
        <v>213</v>
      </c>
      <c r="F49">
        <v>4</v>
      </c>
      <c r="G49" s="17">
        <v>45818</v>
      </c>
      <c r="I49" s="18">
        <v>300</v>
      </c>
      <c r="J49" s="18">
        <v>60</v>
      </c>
    </row>
    <row r="50" spans="1:12" x14ac:dyDescent="0.25">
      <c r="A50" s="17"/>
      <c r="C50" s="18"/>
      <c r="G50" s="17"/>
    </row>
    <row r="51" spans="1:12" x14ac:dyDescent="0.25">
      <c r="A51" s="17">
        <v>45840</v>
      </c>
      <c r="B51" t="s">
        <v>570</v>
      </c>
      <c r="C51" s="18">
        <v>610</v>
      </c>
      <c r="D51" s="18">
        <v>610</v>
      </c>
      <c r="E51" s="18" t="s">
        <v>124</v>
      </c>
      <c r="F51" s="26">
        <v>5</v>
      </c>
      <c r="G51" s="17">
        <v>45835</v>
      </c>
      <c r="I51" s="18">
        <v>425</v>
      </c>
      <c r="J51" s="18">
        <v>85</v>
      </c>
      <c r="K51" s="18">
        <v>100</v>
      </c>
    </row>
    <row r="52" spans="1:12" x14ac:dyDescent="0.25">
      <c r="A52" s="17"/>
      <c r="C52" s="18"/>
      <c r="D52" s="18"/>
      <c r="G52" s="17"/>
      <c r="I52" s="18"/>
      <c r="J52" s="18"/>
      <c r="K52" s="18"/>
    </row>
    <row r="53" spans="1:12" x14ac:dyDescent="0.25">
      <c r="A53" s="17">
        <v>45854</v>
      </c>
      <c r="B53" t="s">
        <v>83</v>
      </c>
      <c r="C53" s="18">
        <v>1526</v>
      </c>
      <c r="D53" s="18">
        <v>1526</v>
      </c>
      <c r="E53" t="s">
        <v>93</v>
      </c>
      <c r="F53">
        <v>6.5</v>
      </c>
      <c r="G53" s="17">
        <v>45841</v>
      </c>
      <c r="I53" s="18">
        <v>552.5</v>
      </c>
      <c r="J53" s="18">
        <v>110.5</v>
      </c>
      <c r="K53" s="18">
        <v>100</v>
      </c>
    </row>
    <row r="54" spans="1:12" x14ac:dyDescent="0.25">
      <c r="A54" s="17"/>
      <c r="C54" s="18"/>
      <c r="D54" s="18"/>
      <c r="E54" t="s">
        <v>523</v>
      </c>
      <c r="F54">
        <v>6.5</v>
      </c>
      <c r="G54" s="17">
        <v>45841</v>
      </c>
      <c r="I54" s="18">
        <v>552.5</v>
      </c>
      <c r="J54" s="18">
        <v>110.5</v>
      </c>
      <c r="K54" s="18">
        <v>100</v>
      </c>
    </row>
    <row r="55" spans="1:12" x14ac:dyDescent="0.25">
      <c r="A55" s="17"/>
      <c r="C55" s="18"/>
      <c r="D55" s="18"/>
      <c r="G55" s="17"/>
      <c r="I55" s="18"/>
      <c r="J55" s="18"/>
      <c r="K55" s="18"/>
    </row>
    <row r="56" spans="1:12" x14ac:dyDescent="0.25">
      <c r="A56" s="17">
        <v>45856</v>
      </c>
      <c r="B56" t="s">
        <v>178</v>
      </c>
      <c r="C56" s="18">
        <v>3207</v>
      </c>
      <c r="D56" s="18">
        <v>2344</v>
      </c>
      <c r="E56" t="s">
        <v>30</v>
      </c>
      <c r="F56">
        <v>4</v>
      </c>
      <c r="G56" s="17">
        <v>45856</v>
      </c>
      <c r="I56" s="18">
        <v>340</v>
      </c>
      <c r="J56" s="18">
        <v>68</v>
      </c>
      <c r="K56" s="18">
        <v>100</v>
      </c>
    </row>
    <row r="57" spans="1:12" x14ac:dyDescent="0.25">
      <c r="A57" s="17"/>
      <c r="C57" s="18"/>
      <c r="D57" s="18"/>
      <c r="E57" t="s">
        <v>458</v>
      </c>
      <c r="F57">
        <v>9</v>
      </c>
      <c r="G57" s="17">
        <v>45856</v>
      </c>
      <c r="I57" s="18">
        <v>765</v>
      </c>
      <c r="J57" s="18">
        <v>153</v>
      </c>
      <c r="K57" s="18">
        <v>100</v>
      </c>
    </row>
    <row r="58" spans="1:12" x14ac:dyDescent="0.25">
      <c r="A58" s="17"/>
      <c r="C58" s="18"/>
      <c r="D58" s="18"/>
      <c r="E58" t="s">
        <v>379</v>
      </c>
      <c r="F58">
        <v>9</v>
      </c>
      <c r="G58" s="17">
        <v>45856</v>
      </c>
      <c r="I58" s="18">
        <v>765</v>
      </c>
      <c r="J58" s="18">
        <v>153</v>
      </c>
      <c r="K58" s="18">
        <v>100</v>
      </c>
      <c r="L58" s="18" t="s">
        <v>56</v>
      </c>
    </row>
    <row r="59" spans="1:12" x14ac:dyDescent="0.25">
      <c r="A59" s="17"/>
      <c r="C59" s="18"/>
      <c r="D59" s="18"/>
      <c r="I59" s="18"/>
      <c r="J59" s="18"/>
      <c r="K59" s="18"/>
    </row>
    <row r="60" spans="1:12" x14ac:dyDescent="0.25">
      <c r="A60" s="17">
        <v>45861</v>
      </c>
      <c r="B60" t="s">
        <v>178</v>
      </c>
      <c r="C60" s="18">
        <v>406</v>
      </c>
      <c r="D60" s="18">
        <v>1375</v>
      </c>
      <c r="E60" t="s">
        <v>379</v>
      </c>
      <c r="F60">
        <v>12.5</v>
      </c>
      <c r="G60" s="17">
        <v>45859</v>
      </c>
      <c r="I60" s="18">
        <v>1062.5</v>
      </c>
      <c r="J60" s="18">
        <v>212.5</v>
      </c>
      <c r="K60" s="18">
        <v>100</v>
      </c>
    </row>
    <row r="61" spans="1:12" x14ac:dyDescent="0.25">
      <c r="A61" s="17">
        <v>45868</v>
      </c>
      <c r="B61" t="s">
        <v>178</v>
      </c>
      <c r="C61" s="18">
        <v>306</v>
      </c>
      <c r="D61" s="18"/>
      <c r="I61" s="18"/>
      <c r="J61" s="18"/>
      <c r="K61" s="18"/>
    </row>
    <row r="62" spans="1:12" x14ac:dyDescent="0.25">
      <c r="A62" s="17"/>
      <c r="C62" s="18"/>
      <c r="D62" s="18"/>
      <c r="I62" s="18"/>
      <c r="J62" s="18"/>
      <c r="K62" s="18"/>
    </row>
    <row r="63" spans="1:12" x14ac:dyDescent="0.25">
      <c r="A63" s="17"/>
      <c r="C63" s="18"/>
      <c r="D63" s="18"/>
      <c r="I63" s="18"/>
      <c r="J63" s="18"/>
      <c r="K63" s="18"/>
    </row>
    <row r="64" spans="1:12" x14ac:dyDescent="0.25">
      <c r="A64" s="17">
        <v>45862</v>
      </c>
      <c r="B64" t="s">
        <v>581</v>
      </c>
      <c r="C64" s="18"/>
      <c r="D64" s="18">
        <v>2138</v>
      </c>
      <c r="E64" t="s">
        <v>91</v>
      </c>
      <c r="F64">
        <v>9.5</v>
      </c>
      <c r="G64" s="17">
        <v>45862</v>
      </c>
      <c r="I64" s="18">
        <v>807.5</v>
      </c>
      <c r="J64" s="18">
        <v>161.5</v>
      </c>
      <c r="K64" s="18">
        <v>100</v>
      </c>
      <c r="L64" t="s">
        <v>491</v>
      </c>
    </row>
    <row r="65" spans="1:12" x14ac:dyDescent="0.25">
      <c r="C65" s="18"/>
      <c r="D65" s="18"/>
      <c r="E65" t="s">
        <v>30</v>
      </c>
      <c r="F65">
        <v>3</v>
      </c>
      <c r="G65" s="17">
        <v>45862</v>
      </c>
      <c r="I65" s="18">
        <v>255</v>
      </c>
      <c r="J65" s="18">
        <v>51</v>
      </c>
      <c r="K65" s="18"/>
    </row>
    <row r="66" spans="1:12" x14ac:dyDescent="0.25">
      <c r="A66" s="17"/>
      <c r="C66" s="18"/>
      <c r="D66" s="18"/>
      <c r="E66" t="s">
        <v>7</v>
      </c>
      <c r="F66">
        <v>6.5</v>
      </c>
      <c r="G66" s="17">
        <v>45862</v>
      </c>
      <c r="I66" s="18">
        <v>552.5</v>
      </c>
      <c r="J66" s="18">
        <v>110.5</v>
      </c>
      <c r="K66" s="18">
        <v>100</v>
      </c>
    </row>
    <row r="67" spans="1:12" x14ac:dyDescent="0.25">
      <c r="A67" s="17" t="s">
        <v>56</v>
      </c>
      <c r="B67" t="s">
        <v>56</v>
      </c>
      <c r="C67" s="18"/>
      <c r="D67" s="18"/>
      <c r="I67" s="18"/>
      <c r="J67" s="18"/>
      <c r="K67" s="18"/>
    </row>
    <row r="68" spans="1:12" x14ac:dyDescent="0.25">
      <c r="C68" s="18"/>
      <c r="D68" s="18"/>
    </row>
    <row r="69" spans="1:12" x14ac:dyDescent="0.25">
      <c r="A69" s="17">
        <v>45866</v>
      </c>
      <c r="B69" t="s">
        <v>574</v>
      </c>
      <c r="C69" s="18">
        <v>1832</v>
      </c>
      <c r="D69" s="18">
        <v>867</v>
      </c>
      <c r="E69" t="s">
        <v>14</v>
      </c>
      <c r="F69">
        <v>8.5</v>
      </c>
      <c r="G69" s="17">
        <v>45867</v>
      </c>
      <c r="I69">
        <v>722.5</v>
      </c>
      <c r="J69">
        <v>144.5</v>
      </c>
      <c r="K69" s="21">
        <v>100</v>
      </c>
      <c r="L69" t="s">
        <v>579</v>
      </c>
    </row>
    <row r="70" spans="1:12" x14ac:dyDescent="0.25">
      <c r="A70" s="17"/>
      <c r="C70" s="18"/>
      <c r="D70" s="18"/>
      <c r="G70" s="17"/>
      <c r="K70" s="21"/>
    </row>
    <row r="71" spans="1:12" x14ac:dyDescent="0.25">
      <c r="A71" s="17">
        <v>45864</v>
      </c>
      <c r="B71" t="s">
        <v>580</v>
      </c>
      <c r="C71" s="18"/>
      <c r="D71" s="18"/>
      <c r="E71" t="s">
        <v>30</v>
      </c>
      <c r="F71">
        <v>6</v>
      </c>
      <c r="G71" s="17">
        <v>45864</v>
      </c>
      <c r="I71" s="21">
        <v>510</v>
      </c>
      <c r="J71" s="21">
        <v>102</v>
      </c>
      <c r="K71" s="21">
        <v>100</v>
      </c>
    </row>
    <row r="72" spans="1:12" x14ac:dyDescent="0.25">
      <c r="A72" s="17"/>
      <c r="C72" s="18"/>
      <c r="D72" s="18"/>
      <c r="I72" s="21"/>
      <c r="J72" s="21"/>
    </row>
    <row r="73" spans="1:12" x14ac:dyDescent="0.25">
      <c r="A73" s="17">
        <v>45868</v>
      </c>
      <c r="B73" t="s">
        <v>178</v>
      </c>
      <c r="C73" s="18">
        <v>306</v>
      </c>
      <c r="D73" s="18"/>
      <c r="I73" s="21"/>
      <c r="J73" s="21"/>
    </row>
    <row r="74" spans="1:12" x14ac:dyDescent="0.25">
      <c r="A74" s="17"/>
      <c r="C74" s="18"/>
      <c r="D74" s="18"/>
      <c r="I74" s="21"/>
      <c r="J74" s="21"/>
    </row>
    <row r="75" spans="1:12" x14ac:dyDescent="0.25">
      <c r="A75" s="17">
        <v>45905</v>
      </c>
      <c r="B75" t="s">
        <v>493</v>
      </c>
      <c r="C75" s="18">
        <v>3468</v>
      </c>
      <c r="D75" s="18">
        <v>3468</v>
      </c>
      <c r="E75" t="s">
        <v>56</v>
      </c>
      <c r="G75" t="s">
        <v>582</v>
      </c>
      <c r="I75" s="21"/>
      <c r="J75" s="21"/>
    </row>
    <row r="76" spans="1:12" x14ac:dyDescent="0.25">
      <c r="A76" s="17"/>
      <c r="C76" s="18"/>
      <c r="D76" s="18"/>
      <c r="I76" s="21"/>
      <c r="J76" s="21"/>
    </row>
    <row r="77" spans="1:12" x14ac:dyDescent="0.25">
      <c r="A77" s="17">
        <v>45917</v>
      </c>
      <c r="B77" t="s">
        <v>584</v>
      </c>
      <c r="C77" s="18">
        <v>2240</v>
      </c>
      <c r="D77" s="18">
        <v>1424</v>
      </c>
      <c r="E77" t="s">
        <v>19</v>
      </c>
      <c r="F77">
        <v>4</v>
      </c>
      <c r="G77" s="17">
        <v>45910</v>
      </c>
      <c r="I77" s="21">
        <v>340</v>
      </c>
      <c r="J77" s="21">
        <v>68</v>
      </c>
      <c r="K77" s="21">
        <v>100</v>
      </c>
    </row>
    <row r="78" spans="1:12" x14ac:dyDescent="0.25">
      <c r="A78" s="17"/>
      <c r="C78" s="18"/>
      <c r="D78" s="18"/>
      <c r="E78" t="s">
        <v>14</v>
      </c>
      <c r="F78">
        <v>8</v>
      </c>
      <c r="G78" s="17">
        <v>45911</v>
      </c>
      <c r="I78" s="21">
        <v>680</v>
      </c>
      <c r="J78" s="21">
        <v>136</v>
      </c>
      <c r="K78" s="21">
        <v>100</v>
      </c>
      <c r="L78" t="s">
        <v>585</v>
      </c>
    </row>
    <row r="79" spans="1:12" x14ac:dyDescent="0.25">
      <c r="A79" s="17"/>
      <c r="G79" s="17"/>
      <c r="I79" s="21"/>
      <c r="J79" s="21"/>
      <c r="K79" s="21"/>
    </row>
    <row r="80" spans="1:12" x14ac:dyDescent="0.25">
      <c r="A80" s="17">
        <v>45925</v>
      </c>
      <c r="B80" t="s">
        <v>584</v>
      </c>
      <c r="C80" s="18" t="s">
        <v>56</v>
      </c>
      <c r="D80" s="18">
        <v>5656</v>
      </c>
      <c r="E80" t="s">
        <v>7</v>
      </c>
      <c r="F80">
        <v>10</v>
      </c>
      <c r="G80" s="17">
        <v>45915</v>
      </c>
      <c r="I80" s="21">
        <v>850</v>
      </c>
      <c r="J80" s="21">
        <v>170</v>
      </c>
      <c r="K80" s="21">
        <v>100</v>
      </c>
    </row>
    <row r="81" spans="1:12" x14ac:dyDescent="0.25">
      <c r="C81" s="18"/>
      <c r="D81" s="18"/>
      <c r="E81" t="s">
        <v>91</v>
      </c>
      <c r="F81">
        <v>10</v>
      </c>
      <c r="G81" s="17">
        <v>45916</v>
      </c>
      <c r="H81" t="s">
        <v>56</v>
      </c>
      <c r="I81" s="21">
        <v>850</v>
      </c>
      <c r="J81" s="21">
        <v>170</v>
      </c>
      <c r="K81" s="21">
        <v>100</v>
      </c>
    </row>
    <row r="82" spans="1:12" x14ac:dyDescent="0.25">
      <c r="C82" s="18"/>
      <c r="D82" s="18"/>
      <c r="E82" t="s">
        <v>91</v>
      </c>
      <c r="F82">
        <v>10</v>
      </c>
      <c r="G82" s="17">
        <v>45917</v>
      </c>
      <c r="I82" s="21">
        <v>850</v>
      </c>
      <c r="J82" s="21">
        <v>170</v>
      </c>
      <c r="K82" s="21">
        <v>100</v>
      </c>
    </row>
    <row r="83" spans="1:12" x14ac:dyDescent="0.25">
      <c r="C83" s="18"/>
      <c r="D83" s="18"/>
      <c r="E83" t="s">
        <v>14</v>
      </c>
      <c r="F83">
        <v>8</v>
      </c>
      <c r="G83" s="17">
        <v>45918</v>
      </c>
      <c r="I83" s="21">
        <v>680</v>
      </c>
      <c r="J83" s="21">
        <v>136</v>
      </c>
      <c r="K83" s="21">
        <v>100</v>
      </c>
      <c r="L83" t="s">
        <v>586</v>
      </c>
    </row>
    <row r="84" spans="1:12" x14ac:dyDescent="0.25">
      <c r="C84" s="18"/>
      <c r="D84" s="18"/>
      <c r="E84" t="s">
        <v>76</v>
      </c>
      <c r="F84">
        <v>12</v>
      </c>
      <c r="G84" s="17">
        <v>45897</v>
      </c>
      <c r="I84" s="21">
        <v>1380</v>
      </c>
      <c r="J84" s="21" t="s">
        <v>56</v>
      </c>
      <c r="K84" s="21" t="s">
        <v>56</v>
      </c>
      <c r="L84" s="21" t="s">
        <v>587</v>
      </c>
    </row>
    <row r="85" spans="1:12" x14ac:dyDescent="0.25">
      <c r="C85" s="18"/>
      <c r="D85" s="18"/>
      <c r="I85" s="21" t="s">
        <v>56</v>
      </c>
      <c r="J85" s="21" t="s">
        <v>56</v>
      </c>
      <c r="K85" s="21" t="s">
        <v>56</v>
      </c>
      <c r="L85" t="s">
        <v>56</v>
      </c>
    </row>
    <row r="86" spans="1:12" x14ac:dyDescent="0.25">
      <c r="A86" s="17">
        <v>45936</v>
      </c>
      <c r="B86" t="s">
        <v>588</v>
      </c>
      <c r="C86" s="18">
        <v>4020</v>
      </c>
      <c r="D86" s="18"/>
      <c r="I86" s="21" t="s">
        <v>101</v>
      </c>
      <c r="J86" s="21" t="s">
        <v>56</v>
      </c>
      <c r="K86" s="21" t="s">
        <v>56</v>
      </c>
    </row>
    <row r="87" spans="1:12" x14ac:dyDescent="0.25">
      <c r="A87" s="17">
        <v>45945</v>
      </c>
      <c r="B87" t="s">
        <v>588</v>
      </c>
      <c r="C87" s="18">
        <v>3513</v>
      </c>
      <c r="F87">
        <v>31.5</v>
      </c>
      <c r="G87" t="s">
        <v>589</v>
      </c>
      <c r="I87" s="21">
        <v>2677.5</v>
      </c>
      <c r="J87">
        <v>535.5</v>
      </c>
      <c r="K87" s="21">
        <v>300</v>
      </c>
    </row>
    <row r="88" spans="1:12" x14ac:dyDescent="0.25">
      <c r="C88" s="18"/>
      <c r="K88" s="21"/>
    </row>
    <row r="89" spans="1:12" x14ac:dyDescent="0.25">
      <c r="A89" s="17">
        <v>45952</v>
      </c>
      <c r="B89" t="s">
        <v>590</v>
      </c>
      <c r="C89" s="18">
        <v>9160</v>
      </c>
      <c r="D89" s="18"/>
      <c r="I89" s="21"/>
      <c r="J89" s="21"/>
    </row>
    <row r="90" spans="1:12" x14ac:dyDescent="0.25">
      <c r="C90" s="18"/>
      <c r="D90" s="18"/>
      <c r="I90" s="21"/>
      <c r="J90" s="21"/>
    </row>
    <row r="91" spans="1:12" x14ac:dyDescent="0.25">
      <c r="A91" s="17">
        <v>45966</v>
      </c>
      <c r="B91" t="s">
        <v>154</v>
      </c>
      <c r="C91" s="18">
        <v>918</v>
      </c>
      <c r="D91" s="18">
        <v>918</v>
      </c>
      <c r="E91" t="s">
        <v>39</v>
      </c>
      <c r="F91">
        <v>7</v>
      </c>
      <c r="G91" s="17">
        <v>45955</v>
      </c>
      <c r="I91" s="21">
        <v>595</v>
      </c>
      <c r="J91" s="21">
        <v>119</v>
      </c>
    </row>
    <row r="92" spans="1:12" x14ac:dyDescent="0.25">
      <c r="C92" s="18"/>
      <c r="D92" s="18"/>
      <c r="E92" t="s">
        <v>30</v>
      </c>
      <c r="F92">
        <v>2</v>
      </c>
      <c r="G92" s="17">
        <v>45955</v>
      </c>
      <c r="I92" s="21">
        <v>170</v>
      </c>
      <c r="J92" s="21">
        <v>34</v>
      </c>
      <c r="L92" s="21" t="s">
        <v>56</v>
      </c>
    </row>
    <row r="93" spans="1:12" x14ac:dyDescent="0.25">
      <c r="C93" s="18"/>
      <c r="G93" s="17"/>
      <c r="I93" s="21"/>
      <c r="J93" s="21"/>
    </row>
    <row r="94" spans="1:12" x14ac:dyDescent="0.25">
      <c r="C94" s="18"/>
      <c r="G94" s="17"/>
      <c r="I94" s="21"/>
      <c r="J94" s="21"/>
    </row>
    <row r="95" spans="1:12" x14ac:dyDescent="0.25">
      <c r="A95" s="17">
        <v>45967</v>
      </c>
      <c r="B95" t="s">
        <v>591</v>
      </c>
      <c r="C95" s="18">
        <v>9801</v>
      </c>
      <c r="D95" s="18">
        <v>3207</v>
      </c>
      <c r="E95" t="s">
        <v>93</v>
      </c>
      <c r="F95">
        <v>9.5</v>
      </c>
      <c r="G95" s="17">
        <v>45947</v>
      </c>
      <c r="I95" s="21">
        <v>807.5</v>
      </c>
      <c r="J95" s="21">
        <v>161.5</v>
      </c>
      <c r="K95" s="21">
        <v>100</v>
      </c>
    </row>
    <row r="96" spans="1:12" x14ac:dyDescent="0.25">
      <c r="C96" s="18"/>
      <c r="D96" s="18"/>
      <c r="E96" t="s">
        <v>14</v>
      </c>
      <c r="F96">
        <v>9.5</v>
      </c>
      <c r="G96" s="17">
        <v>45947</v>
      </c>
      <c r="I96" s="21">
        <v>807.5</v>
      </c>
      <c r="J96" s="21">
        <v>161.5</v>
      </c>
      <c r="K96" s="21">
        <v>100</v>
      </c>
    </row>
    <row r="97" spans="1:12" x14ac:dyDescent="0.25">
      <c r="D97" s="18"/>
      <c r="E97" t="s">
        <v>22</v>
      </c>
      <c r="F97">
        <v>9.5</v>
      </c>
      <c r="G97" s="17">
        <v>45947</v>
      </c>
      <c r="I97" s="21">
        <v>807.5</v>
      </c>
      <c r="J97" s="21">
        <v>161.5</v>
      </c>
      <c r="K97" s="21">
        <v>100</v>
      </c>
    </row>
    <row r="98" spans="1:12" x14ac:dyDescent="0.25">
      <c r="D98" s="18"/>
      <c r="G98" s="17"/>
      <c r="I98" s="21"/>
      <c r="J98" s="21"/>
      <c r="K98" s="21"/>
    </row>
    <row r="99" spans="1:12" x14ac:dyDescent="0.25">
      <c r="D99" s="18">
        <v>3207</v>
      </c>
      <c r="E99" t="s">
        <v>486</v>
      </c>
      <c r="F99">
        <v>9.5</v>
      </c>
      <c r="G99" s="17">
        <v>45945</v>
      </c>
      <c r="I99" s="21">
        <v>807.5</v>
      </c>
      <c r="J99" s="21">
        <v>161.5</v>
      </c>
      <c r="K99" s="21">
        <v>100</v>
      </c>
    </row>
    <row r="100" spans="1:12" x14ac:dyDescent="0.25">
      <c r="D100" s="18"/>
      <c r="E100" t="s">
        <v>523</v>
      </c>
      <c r="F100">
        <v>9.5</v>
      </c>
      <c r="G100" s="17">
        <v>45945</v>
      </c>
      <c r="I100" s="21">
        <v>807.5</v>
      </c>
      <c r="J100" s="21">
        <v>161.5</v>
      </c>
      <c r="K100" s="21">
        <v>100</v>
      </c>
    </row>
    <row r="101" spans="1:12" x14ac:dyDescent="0.25">
      <c r="D101" s="18"/>
      <c r="E101" t="s">
        <v>14</v>
      </c>
      <c r="F101">
        <v>9.5</v>
      </c>
      <c r="G101" s="17">
        <v>45946</v>
      </c>
      <c r="I101" s="21">
        <v>807.5</v>
      </c>
      <c r="J101" s="21">
        <v>161.5</v>
      </c>
      <c r="K101" s="21">
        <v>100</v>
      </c>
    </row>
    <row r="102" spans="1:12" x14ac:dyDescent="0.25">
      <c r="D102" s="18"/>
      <c r="G102" s="17"/>
      <c r="I102" s="21"/>
      <c r="J102" s="21"/>
      <c r="K102" s="21"/>
    </row>
    <row r="103" spans="1:12" x14ac:dyDescent="0.25">
      <c r="D103" s="18">
        <v>3207</v>
      </c>
      <c r="E103" t="s">
        <v>308</v>
      </c>
      <c r="F103">
        <v>9.5</v>
      </c>
      <c r="G103" s="17">
        <v>45950</v>
      </c>
      <c r="I103" s="21">
        <v>807.5</v>
      </c>
      <c r="J103" s="21">
        <v>161.5</v>
      </c>
      <c r="K103" s="21">
        <v>100</v>
      </c>
    </row>
    <row r="104" spans="1:12" x14ac:dyDescent="0.25">
      <c r="D104" s="18"/>
      <c r="E104" t="s">
        <v>322</v>
      </c>
      <c r="F104">
        <v>9.5</v>
      </c>
      <c r="G104" s="17">
        <v>45950</v>
      </c>
      <c r="I104" s="21">
        <v>807.5</v>
      </c>
      <c r="J104" s="21">
        <v>161.5</v>
      </c>
      <c r="K104" s="21">
        <v>100</v>
      </c>
    </row>
    <row r="105" spans="1:12" x14ac:dyDescent="0.25">
      <c r="D105" s="18"/>
      <c r="E105" t="s">
        <v>37</v>
      </c>
      <c r="F105">
        <v>9.5</v>
      </c>
      <c r="G105" s="17">
        <v>45951</v>
      </c>
      <c r="I105" s="21">
        <v>807.5</v>
      </c>
      <c r="J105" s="21">
        <v>161.5</v>
      </c>
      <c r="K105" s="21">
        <v>100</v>
      </c>
      <c r="L105" t="s">
        <v>592</v>
      </c>
    </row>
    <row r="106" spans="1:12" x14ac:dyDescent="0.25">
      <c r="D106" s="18"/>
    </row>
    <row r="107" spans="1:12" x14ac:dyDescent="0.25">
      <c r="A107" s="17">
        <v>45980</v>
      </c>
      <c r="B107" t="s">
        <v>591</v>
      </c>
      <c r="C107" s="26">
        <v>5345</v>
      </c>
      <c r="D107" s="18"/>
      <c r="E107" t="s">
        <v>19</v>
      </c>
      <c r="F107">
        <v>8</v>
      </c>
      <c r="G107" s="17">
        <v>45966</v>
      </c>
      <c r="I107" s="21">
        <v>680</v>
      </c>
      <c r="J107" s="21">
        <v>136</v>
      </c>
      <c r="K107" s="21">
        <v>100</v>
      </c>
      <c r="L107" t="s">
        <v>593</v>
      </c>
    </row>
    <row r="108" spans="1:12" x14ac:dyDescent="0.25">
      <c r="C108" s="26">
        <v>6112</v>
      </c>
      <c r="D108" s="18"/>
      <c r="E108" t="s">
        <v>39</v>
      </c>
      <c r="F108">
        <v>8</v>
      </c>
      <c r="G108" s="17">
        <v>45965</v>
      </c>
      <c r="I108" s="21">
        <v>680</v>
      </c>
      <c r="J108" s="21">
        <v>136</v>
      </c>
      <c r="K108" s="21">
        <v>100</v>
      </c>
    </row>
    <row r="109" spans="1:12" x14ac:dyDescent="0.25">
      <c r="C109" s="26"/>
      <c r="D109" s="18"/>
      <c r="E109" t="s">
        <v>93</v>
      </c>
      <c r="F109">
        <v>9.5</v>
      </c>
      <c r="G109" s="17">
        <v>45974</v>
      </c>
      <c r="I109" s="21">
        <v>807.5</v>
      </c>
      <c r="J109" s="21">
        <v>161.5</v>
      </c>
      <c r="K109" s="21">
        <v>100</v>
      </c>
      <c r="L109" t="s">
        <v>594</v>
      </c>
    </row>
    <row r="110" spans="1:12" x14ac:dyDescent="0.25">
      <c r="C110" s="26"/>
      <c r="D110" s="18"/>
      <c r="E110" t="s">
        <v>14</v>
      </c>
      <c r="F110">
        <v>9.5</v>
      </c>
      <c r="G110" s="17">
        <v>45974</v>
      </c>
      <c r="I110" s="21">
        <v>807.5</v>
      </c>
      <c r="J110" s="21">
        <v>161.5</v>
      </c>
      <c r="K110" s="21">
        <v>100</v>
      </c>
      <c r="L110" t="s">
        <v>56</v>
      </c>
    </row>
    <row r="111" spans="1:12" x14ac:dyDescent="0.25">
      <c r="C111" s="26"/>
      <c r="D111" s="18"/>
      <c r="I111" s="21" t="s">
        <v>56</v>
      </c>
      <c r="J111" s="21" t="s">
        <v>56</v>
      </c>
      <c r="K111" s="21" t="s">
        <v>56</v>
      </c>
      <c r="L111" s="21" t="s">
        <v>56</v>
      </c>
    </row>
    <row r="112" spans="1:12" ht="13.5" customHeight="1" x14ac:dyDescent="0.25">
      <c r="C112" s="26"/>
      <c r="D112" s="18"/>
    </row>
    <row r="113" spans="1:12" x14ac:dyDescent="0.25">
      <c r="A113" s="17">
        <v>45987</v>
      </c>
      <c r="B113" t="s">
        <v>596</v>
      </c>
      <c r="C113" s="26">
        <v>10080</v>
      </c>
      <c r="D113" s="18">
        <v>7228</v>
      </c>
      <c r="E113" t="s">
        <v>93</v>
      </c>
      <c r="F113">
        <v>9</v>
      </c>
      <c r="G113" s="17">
        <v>45915</v>
      </c>
      <c r="I113" s="21">
        <v>765</v>
      </c>
      <c r="J113" s="21">
        <v>153</v>
      </c>
      <c r="K113" s="21">
        <v>100</v>
      </c>
      <c r="L113" t="s">
        <v>597</v>
      </c>
    </row>
    <row r="114" spans="1:12" x14ac:dyDescent="0.25">
      <c r="C114" s="26"/>
      <c r="D114" s="18"/>
      <c r="E114" t="s">
        <v>523</v>
      </c>
      <c r="F114">
        <v>9</v>
      </c>
      <c r="G114" s="17">
        <v>45915</v>
      </c>
      <c r="I114" s="21">
        <v>765</v>
      </c>
      <c r="J114" s="21">
        <v>153</v>
      </c>
      <c r="K114" s="21">
        <v>100</v>
      </c>
    </row>
    <row r="115" spans="1:12" x14ac:dyDescent="0.25">
      <c r="C115" s="26"/>
      <c r="D115" s="18"/>
      <c r="E115" t="s">
        <v>7</v>
      </c>
      <c r="F115">
        <v>10</v>
      </c>
      <c r="G115" s="17">
        <v>45910</v>
      </c>
      <c r="I115" s="21">
        <v>850</v>
      </c>
      <c r="J115" s="21">
        <v>170</v>
      </c>
      <c r="K115" s="21">
        <v>100</v>
      </c>
      <c r="L115" t="s">
        <v>599</v>
      </c>
    </row>
    <row r="116" spans="1:12" x14ac:dyDescent="0.25">
      <c r="C116" s="26"/>
      <c r="D116" s="18"/>
      <c r="E116" t="s">
        <v>7</v>
      </c>
      <c r="F116">
        <v>8</v>
      </c>
      <c r="G116" s="17">
        <v>45911</v>
      </c>
      <c r="I116" s="21">
        <v>680</v>
      </c>
      <c r="J116" s="21">
        <v>136</v>
      </c>
      <c r="K116" s="21">
        <v>100</v>
      </c>
    </row>
    <row r="117" spans="1:12" x14ac:dyDescent="0.25">
      <c r="C117" s="26"/>
      <c r="D117" s="18"/>
      <c r="E117" t="s">
        <v>217</v>
      </c>
      <c r="F117">
        <v>8</v>
      </c>
      <c r="G117" s="17">
        <v>45911</v>
      </c>
      <c r="I117" s="21">
        <v>680</v>
      </c>
      <c r="J117" s="21">
        <v>136</v>
      </c>
      <c r="K117" s="21">
        <v>100</v>
      </c>
    </row>
    <row r="118" spans="1:12" x14ac:dyDescent="0.25">
      <c r="D118" s="18"/>
      <c r="E118" t="s">
        <v>598</v>
      </c>
      <c r="F118">
        <v>10</v>
      </c>
      <c r="G118" s="17">
        <v>45912</v>
      </c>
      <c r="I118" s="21">
        <v>850</v>
      </c>
      <c r="J118" s="21">
        <v>170</v>
      </c>
      <c r="K118" s="21">
        <v>100</v>
      </c>
    </row>
    <row r="119" spans="1:12" x14ac:dyDescent="0.25">
      <c r="D119" s="18"/>
      <c r="E119" t="s">
        <v>217</v>
      </c>
      <c r="F119">
        <v>10</v>
      </c>
      <c r="G119" s="17">
        <v>45912</v>
      </c>
      <c r="I119" s="21">
        <v>850</v>
      </c>
      <c r="J119" s="21">
        <v>170</v>
      </c>
      <c r="K119" s="21">
        <v>100</v>
      </c>
      <c r="L119" t="s">
        <v>600</v>
      </c>
    </row>
    <row r="120" spans="1:12" x14ac:dyDescent="0.25">
      <c r="C120" s="21"/>
      <c r="D120" s="18"/>
      <c r="G120" s="17"/>
      <c r="I120" s="21" t="s">
        <v>56</v>
      </c>
      <c r="J120" s="21" t="s">
        <v>56</v>
      </c>
      <c r="K120" s="21" t="s">
        <v>56</v>
      </c>
    </row>
    <row r="121" spans="1:12" x14ac:dyDescent="0.25">
      <c r="A121" s="17">
        <v>45987</v>
      </c>
      <c r="B121" t="s">
        <v>591</v>
      </c>
      <c r="C121" s="21">
        <v>4276</v>
      </c>
      <c r="D121" s="18"/>
      <c r="G121" s="17"/>
      <c r="L121" t="s">
        <v>56</v>
      </c>
    </row>
    <row r="122" spans="1:12" x14ac:dyDescent="0.25">
      <c r="C122" s="21"/>
      <c r="D122" s="18"/>
      <c r="G122" s="17"/>
    </row>
    <row r="123" spans="1:12" x14ac:dyDescent="0.25">
      <c r="C123" s="21"/>
      <c r="D123" s="18"/>
      <c r="G123" s="17"/>
    </row>
    <row r="124" spans="1:12" x14ac:dyDescent="0.25">
      <c r="B124" t="s">
        <v>591</v>
      </c>
      <c r="C124" s="21"/>
      <c r="D124" s="18"/>
      <c r="E124" t="s">
        <v>93</v>
      </c>
      <c r="F124">
        <v>9.5</v>
      </c>
      <c r="G124" s="17">
        <v>45981</v>
      </c>
      <c r="I124">
        <v>807.5</v>
      </c>
      <c r="J124">
        <v>161.5</v>
      </c>
      <c r="K124">
        <v>100</v>
      </c>
    </row>
    <row r="125" spans="1:12" x14ac:dyDescent="0.25">
      <c r="C125" s="21"/>
      <c r="D125" s="18"/>
      <c r="E125" t="s">
        <v>30</v>
      </c>
      <c r="F125">
        <v>9.5</v>
      </c>
      <c r="G125" s="17">
        <v>45981</v>
      </c>
      <c r="I125">
        <v>807.5</v>
      </c>
      <c r="J125">
        <v>161.5</v>
      </c>
      <c r="K125">
        <v>100</v>
      </c>
    </row>
    <row r="126" spans="1:12" x14ac:dyDescent="0.25">
      <c r="D126" s="18"/>
      <c r="E126" t="s">
        <v>93</v>
      </c>
      <c r="F126">
        <v>9.5</v>
      </c>
      <c r="G126" s="17">
        <v>45982</v>
      </c>
      <c r="I126">
        <v>807.5</v>
      </c>
      <c r="J126">
        <v>161.5</v>
      </c>
      <c r="K126">
        <v>100</v>
      </c>
    </row>
    <row r="127" spans="1:12" x14ac:dyDescent="0.25">
      <c r="D127" s="18"/>
      <c r="E127" t="s">
        <v>486</v>
      </c>
      <c r="F127">
        <v>9.5</v>
      </c>
      <c r="G127" s="17">
        <v>45982</v>
      </c>
      <c r="I127">
        <v>807.5</v>
      </c>
      <c r="J127">
        <v>161.5</v>
      </c>
      <c r="K127">
        <v>100</v>
      </c>
    </row>
    <row r="128" spans="1:12" x14ac:dyDescent="0.25">
      <c r="D128" s="18"/>
      <c r="E128" t="s">
        <v>14</v>
      </c>
      <c r="F128">
        <v>9.5</v>
      </c>
      <c r="G128" s="17">
        <v>45986</v>
      </c>
      <c r="I128">
        <v>807.5</v>
      </c>
      <c r="J128">
        <v>161.5</v>
      </c>
      <c r="K128">
        <v>100</v>
      </c>
    </row>
    <row r="129" spans="1:12" x14ac:dyDescent="0.25">
      <c r="D129" s="18"/>
      <c r="E129" t="s">
        <v>30</v>
      </c>
      <c r="F129">
        <v>9.5</v>
      </c>
      <c r="G129" s="17">
        <v>45986</v>
      </c>
      <c r="I129">
        <v>807.5</v>
      </c>
      <c r="J129">
        <v>161.5</v>
      </c>
      <c r="K129">
        <v>100</v>
      </c>
    </row>
    <row r="130" spans="1:12" x14ac:dyDescent="0.25">
      <c r="D130" s="18"/>
      <c r="E130" t="s">
        <v>30</v>
      </c>
      <c r="F130">
        <v>5.5</v>
      </c>
      <c r="G130" s="17">
        <v>45987</v>
      </c>
      <c r="I130">
        <v>467.5</v>
      </c>
      <c r="J130">
        <v>93.5</v>
      </c>
      <c r="K130">
        <v>100</v>
      </c>
      <c r="L130" t="s">
        <v>605</v>
      </c>
    </row>
    <row r="131" spans="1:12" x14ac:dyDescent="0.25">
      <c r="D131" s="18"/>
      <c r="G131" s="17" t="s">
        <v>56</v>
      </c>
      <c r="I131" t="s">
        <v>56</v>
      </c>
      <c r="J131" t="s">
        <v>56</v>
      </c>
      <c r="K131" t="s">
        <v>56</v>
      </c>
      <c r="L131" t="s">
        <v>56</v>
      </c>
    </row>
    <row r="132" spans="1:12" x14ac:dyDescent="0.25">
      <c r="A132" s="17">
        <v>45995</v>
      </c>
      <c r="B132" t="s">
        <v>574</v>
      </c>
      <c r="C132" s="21">
        <v>2036</v>
      </c>
      <c r="D132" s="18">
        <v>2189</v>
      </c>
      <c r="E132" t="s">
        <v>14</v>
      </c>
      <c r="F132">
        <v>10</v>
      </c>
      <c r="G132" s="17">
        <v>45995</v>
      </c>
      <c r="I132" s="21">
        <v>850</v>
      </c>
      <c r="J132" s="21">
        <v>170</v>
      </c>
      <c r="K132" s="21">
        <v>100</v>
      </c>
    </row>
    <row r="133" spans="1:12" x14ac:dyDescent="0.25">
      <c r="C133" s="21"/>
      <c r="D133" s="18"/>
      <c r="E133" t="s">
        <v>30</v>
      </c>
      <c r="F133">
        <v>9.5</v>
      </c>
      <c r="G133" s="17">
        <v>45995</v>
      </c>
      <c r="I133" s="21">
        <v>807.5</v>
      </c>
      <c r="J133" s="21">
        <v>161.5</v>
      </c>
      <c r="K133" s="21">
        <v>100</v>
      </c>
      <c r="L133" t="s">
        <v>601</v>
      </c>
    </row>
    <row r="134" spans="1:12" x14ac:dyDescent="0.25">
      <c r="C134" s="21"/>
      <c r="D134" s="18"/>
      <c r="I134" s="21"/>
      <c r="J134" s="21"/>
      <c r="K134" s="21"/>
    </row>
    <row r="135" spans="1:12" x14ac:dyDescent="0.25">
      <c r="A135" s="17">
        <v>45996</v>
      </c>
      <c r="B135" t="s">
        <v>76</v>
      </c>
      <c r="C135" s="21">
        <v>1932</v>
      </c>
      <c r="D135" s="18">
        <v>1932</v>
      </c>
      <c r="E135" t="s">
        <v>93</v>
      </c>
      <c r="F135">
        <v>4</v>
      </c>
      <c r="G135" s="17">
        <v>45996</v>
      </c>
      <c r="I135" s="21">
        <v>340</v>
      </c>
      <c r="J135" s="21">
        <v>68</v>
      </c>
      <c r="K135" s="21">
        <v>100</v>
      </c>
    </row>
    <row r="136" spans="1:12" x14ac:dyDescent="0.25">
      <c r="C136" s="21"/>
      <c r="D136" s="18"/>
      <c r="E136" t="s">
        <v>124</v>
      </c>
      <c r="F136">
        <v>4</v>
      </c>
      <c r="G136" s="17">
        <v>45996</v>
      </c>
      <c r="I136" s="21">
        <v>340</v>
      </c>
      <c r="J136" s="21">
        <v>68</v>
      </c>
      <c r="K136" s="21">
        <v>100</v>
      </c>
    </row>
    <row r="137" spans="1:12" x14ac:dyDescent="0.25">
      <c r="C137" s="21"/>
      <c r="D137" s="18"/>
      <c r="E137" t="s">
        <v>274</v>
      </c>
      <c r="F137">
        <v>4</v>
      </c>
      <c r="G137" s="17">
        <v>45996</v>
      </c>
      <c r="I137" s="21">
        <v>340</v>
      </c>
      <c r="J137" s="21">
        <v>68</v>
      </c>
      <c r="K137" s="21">
        <v>100</v>
      </c>
    </row>
    <row r="138" spans="1:12" x14ac:dyDescent="0.25">
      <c r="C138" s="21"/>
      <c r="D138" s="18"/>
      <c r="E138" t="s">
        <v>523</v>
      </c>
      <c r="F138">
        <v>4</v>
      </c>
      <c r="G138" s="17">
        <v>45996</v>
      </c>
      <c r="I138" s="21">
        <v>340</v>
      </c>
      <c r="J138" s="21">
        <v>68</v>
      </c>
      <c r="K138" s="21" t="s">
        <v>56</v>
      </c>
    </row>
    <row r="139" spans="1:12" x14ac:dyDescent="0.25">
      <c r="C139" s="21"/>
      <c r="D139" s="18"/>
      <c r="I139" s="21"/>
      <c r="J139" s="21"/>
      <c r="K139" s="21"/>
    </row>
    <row r="140" spans="1:12" x14ac:dyDescent="0.25">
      <c r="A140" s="17">
        <v>46002</v>
      </c>
      <c r="B140" t="s">
        <v>602</v>
      </c>
      <c r="C140" s="21">
        <v>1492</v>
      </c>
      <c r="D140" s="18">
        <v>1424</v>
      </c>
      <c r="E140" t="s">
        <v>91</v>
      </c>
      <c r="F140">
        <v>6</v>
      </c>
      <c r="G140" s="17">
        <v>46002</v>
      </c>
      <c r="I140" s="21">
        <v>510</v>
      </c>
      <c r="J140" s="21">
        <v>102</v>
      </c>
      <c r="K140" s="21">
        <v>100</v>
      </c>
      <c r="L140" t="s">
        <v>604</v>
      </c>
    </row>
    <row r="141" spans="1:12" x14ac:dyDescent="0.25">
      <c r="C141" s="21"/>
      <c r="D141" s="18"/>
      <c r="E141" t="s">
        <v>603</v>
      </c>
      <c r="F141">
        <v>6</v>
      </c>
      <c r="G141" s="17">
        <v>46002</v>
      </c>
      <c r="I141" s="21">
        <v>510</v>
      </c>
      <c r="J141" s="21">
        <v>102</v>
      </c>
      <c r="K141" s="21">
        <v>100</v>
      </c>
    </row>
    <row r="142" spans="1:12" x14ac:dyDescent="0.25">
      <c r="C142" s="21"/>
      <c r="D142" s="18"/>
      <c r="G142" s="17"/>
    </row>
    <row r="143" spans="1:12" x14ac:dyDescent="0.25">
      <c r="A143" s="17">
        <v>46021</v>
      </c>
      <c r="B143" t="s">
        <v>178</v>
      </c>
      <c r="C143" s="21"/>
      <c r="D143" s="18">
        <v>1069</v>
      </c>
      <c r="E143" t="s">
        <v>475</v>
      </c>
      <c r="F143">
        <v>9.5</v>
      </c>
      <c r="G143" s="17">
        <v>46021</v>
      </c>
      <c r="I143" s="21">
        <v>807.5</v>
      </c>
      <c r="J143" s="21">
        <v>161.5</v>
      </c>
      <c r="K143" s="21">
        <v>100</v>
      </c>
      <c r="L143" t="s">
        <v>608</v>
      </c>
    </row>
    <row r="144" spans="1:12" x14ac:dyDescent="0.25">
      <c r="C144" s="21"/>
      <c r="D144" s="18"/>
      <c r="K144" s="21"/>
    </row>
    <row r="145" spans="1:12" x14ac:dyDescent="0.25">
      <c r="A145" s="17">
        <v>46021</v>
      </c>
      <c r="B145" t="s">
        <v>347</v>
      </c>
      <c r="C145" s="21">
        <v>1832</v>
      </c>
      <c r="D145" s="18">
        <v>1832</v>
      </c>
      <c r="E145" t="s">
        <v>19</v>
      </c>
      <c r="F145">
        <v>8</v>
      </c>
      <c r="G145" s="17">
        <v>46021</v>
      </c>
      <c r="I145" s="21">
        <v>680</v>
      </c>
      <c r="J145" s="21">
        <v>136</v>
      </c>
      <c r="K145" s="21">
        <v>100</v>
      </c>
    </row>
    <row r="146" spans="1:12" x14ac:dyDescent="0.25">
      <c r="C146" s="21"/>
      <c r="D146" s="18"/>
      <c r="E146" t="s">
        <v>7</v>
      </c>
      <c r="F146">
        <v>8</v>
      </c>
      <c r="G146" s="17">
        <v>46021</v>
      </c>
      <c r="I146" s="21">
        <v>680</v>
      </c>
      <c r="J146" s="21">
        <v>136</v>
      </c>
      <c r="K146" s="21">
        <v>100</v>
      </c>
      <c r="L146" t="s">
        <v>56</v>
      </c>
    </row>
    <row r="147" spans="1:12" x14ac:dyDescent="0.25">
      <c r="C147" s="21"/>
      <c r="D147" s="18"/>
      <c r="K147" s="21"/>
    </row>
    <row r="148" spans="1:12" x14ac:dyDescent="0.25">
      <c r="C148" s="21"/>
      <c r="D148" s="18"/>
      <c r="I148" s="21" t="s">
        <v>56</v>
      </c>
      <c r="J148" s="21" t="s">
        <v>56</v>
      </c>
      <c r="K148" s="21" t="s">
        <v>56</v>
      </c>
    </row>
    <row r="149" spans="1:12" x14ac:dyDescent="0.25">
      <c r="C149" s="21"/>
      <c r="D149" s="18"/>
      <c r="I149" t="s">
        <v>56</v>
      </c>
      <c r="K149" s="21"/>
    </row>
    <row r="150" spans="1:12" x14ac:dyDescent="0.25">
      <c r="C150" s="21"/>
      <c r="D150" s="18"/>
      <c r="K150" s="21"/>
    </row>
    <row r="151" spans="1:12" x14ac:dyDescent="0.25">
      <c r="C151" s="21"/>
      <c r="D151" s="18"/>
      <c r="K151" s="21"/>
    </row>
    <row r="152" spans="1:12" x14ac:dyDescent="0.25">
      <c r="C152" s="21"/>
      <c r="D152" s="18"/>
      <c r="K152" s="21"/>
    </row>
    <row r="153" spans="1:12" x14ac:dyDescent="0.25">
      <c r="D153" s="18"/>
      <c r="K153" s="21"/>
    </row>
    <row r="154" spans="1:12" x14ac:dyDescent="0.25">
      <c r="D154" s="18"/>
      <c r="K154" s="21"/>
    </row>
    <row r="155" spans="1:12" x14ac:dyDescent="0.25">
      <c r="D155" s="18"/>
      <c r="K155" s="21"/>
    </row>
    <row r="156" spans="1:12" x14ac:dyDescent="0.25">
      <c r="D156" s="18"/>
      <c r="K156" s="21"/>
    </row>
    <row r="157" spans="1:12" x14ac:dyDescent="0.25">
      <c r="D157" s="18"/>
      <c r="K157" s="21"/>
    </row>
    <row r="158" spans="1:12" x14ac:dyDescent="0.25">
      <c r="D158" s="18"/>
      <c r="K158" s="21"/>
    </row>
    <row r="159" spans="1:12" x14ac:dyDescent="0.25">
      <c r="D159" s="18"/>
      <c r="K159" s="21"/>
    </row>
    <row r="160" spans="1:12" x14ac:dyDescent="0.25">
      <c r="D160" s="18"/>
      <c r="K160" s="21"/>
    </row>
    <row r="161" spans="4:11" x14ac:dyDescent="0.25">
      <c r="D161" s="18"/>
      <c r="K161" s="21"/>
    </row>
    <row r="162" spans="4:11" x14ac:dyDescent="0.25">
      <c r="D162" s="18"/>
    </row>
    <row r="163" spans="4:11" x14ac:dyDescent="0.25">
      <c r="D163" s="18"/>
    </row>
    <row r="164" spans="4:11" x14ac:dyDescent="0.25">
      <c r="D164" s="18"/>
    </row>
    <row r="165" spans="4:11" x14ac:dyDescent="0.25">
      <c r="D165" s="18"/>
    </row>
    <row r="166" spans="4:11" x14ac:dyDescent="0.25">
      <c r="D166" s="18"/>
    </row>
    <row r="167" spans="4:11" x14ac:dyDescent="0.25">
      <c r="D167" s="18"/>
    </row>
    <row r="168" spans="4:11" x14ac:dyDescent="0.25">
      <c r="D168" s="18"/>
    </row>
    <row r="169" spans="4:11" x14ac:dyDescent="0.25">
      <c r="D169" s="18"/>
    </row>
    <row r="170" spans="4:11" x14ac:dyDescent="0.25">
      <c r="D170" s="18"/>
    </row>
    <row r="171" spans="4:11" x14ac:dyDescent="0.25">
      <c r="D171" s="18"/>
    </row>
    <row r="172" spans="4:11" x14ac:dyDescent="0.25">
      <c r="D172" s="18"/>
    </row>
    <row r="173" spans="4:11" x14ac:dyDescent="0.25">
      <c r="D173" s="18"/>
    </row>
    <row r="174" spans="4:11" x14ac:dyDescent="0.25">
      <c r="D174" s="18"/>
    </row>
    <row r="175" spans="4:11" x14ac:dyDescent="0.25">
      <c r="D175" s="18"/>
    </row>
    <row r="176" spans="4:11" x14ac:dyDescent="0.25">
      <c r="D176" s="18"/>
    </row>
    <row r="177" spans="4:4" x14ac:dyDescent="0.25">
      <c r="D177" s="18"/>
    </row>
    <row r="178" spans="4:4" x14ac:dyDescent="0.25">
      <c r="D178" s="18"/>
    </row>
    <row r="179" spans="4:4" x14ac:dyDescent="0.25">
      <c r="D179" s="18"/>
    </row>
    <row r="180" spans="4:4" x14ac:dyDescent="0.25">
      <c r="D180" s="18"/>
    </row>
    <row r="181" spans="4:4" x14ac:dyDescent="0.25">
      <c r="D181" s="18"/>
    </row>
    <row r="182" spans="4:4" x14ac:dyDescent="0.25">
      <c r="D182" s="18"/>
    </row>
    <row r="183" spans="4:4" x14ac:dyDescent="0.25">
      <c r="D183" s="18"/>
    </row>
    <row r="184" spans="4:4" x14ac:dyDescent="0.25">
      <c r="D184" s="18"/>
    </row>
    <row r="185" spans="4:4" x14ac:dyDescent="0.25">
      <c r="D185" s="18"/>
    </row>
    <row r="186" spans="4:4" x14ac:dyDescent="0.25">
      <c r="D186" s="18"/>
    </row>
    <row r="187" spans="4:4" x14ac:dyDescent="0.25">
      <c r="D187" s="18"/>
    </row>
    <row r="188" spans="4:4" x14ac:dyDescent="0.25">
      <c r="D188" s="18"/>
    </row>
    <row r="189" spans="4:4" x14ac:dyDescent="0.25">
      <c r="D189" s="18"/>
    </row>
    <row r="190" spans="4:4" x14ac:dyDescent="0.25">
      <c r="D190" s="18"/>
    </row>
    <row r="191" spans="4:4" x14ac:dyDescent="0.25">
      <c r="D191" s="18"/>
    </row>
    <row r="192" spans="4:4" x14ac:dyDescent="0.25">
      <c r="D192" s="18"/>
    </row>
    <row r="193" spans="4:4" x14ac:dyDescent="0.25">
      <c r="D193" s="18"/>
    </row>
    <row r="194" spans="4:4" x14ac:dyDescent="0.25">
      <c r="D194" s="18"/>
    </row>
    <row r="195" spans="4:4" x14ac:dyDescent="0.25">
      <c r="D195" s="18"/>
    </row>
    <row r="196" spans="4:4" x14ac:dyDescent="0.25">
      <c r="D196" s="18"/>
    </row>
    <row r="197" spans="4:4" x14ac:dyDescent="0.25">
      <c r="D197" s="18"/>
    </row>
    <row r="198" spans="4:4" x14ac:dyDescent="0.25">
      <c r="D198" s="18"/>
    </row>
    <row r="199" spans="4:4" x14ac:dyDescent="0.25">
      <c r="D199" s="18"/>
    </row>
    <row r="200" spans="4:4" x14ac:dyDescent="0.25">
      <c r="D200" s="18"/>
    </row>
    <row r="201" spans="4:4" x14ac:dyDescent="0.25">
      <c r="D201" s="18"/>
    </row>
  </sheetData>
  <pageMargins left="0.7" right="0.7" top="0.75" bottom="0.75" header="0.3" footer="0.3"/>
  <pageSetup scale="2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B815-0AC4-4634-BC7A-2AE6D2BFC43D}">
  <dimension ref="A1:I55"/>
  <sheetViews>
    <sheetView workbookViewId="0">
      <selection activeCell="L21" sqref="L21"/>
    </sheetView>
  </sheetViews>
  <sheetFormatPr defaultRowHeight="15" x14ac:dyDescent="0.25"/>
  <cols>
    <col min="1" max="1" width="10.7109375" bestFit="1" customWidth="1"/>
    <col min="5" max="5" width="14.28515625" customWidth="1"/>
    <col min="6" max="6" width="14" customWidth="1"/>
    <col min="7" max="7" width="13.5703125" customWidth="1"/>
  </cols>
  <sheetData>
    <row r="1" spans="1:9" x14ac:dyDescent="0.25">
      <c r="A1" t="s">
        <v>231</v>
      </c>
    </row>
    <row r="3" spans="1:9" x14ac:dyDescent="0.25">
      <c r="A3" s="5"/>
      <c r="B3" s="5"/>
      <c r="C3" s="1"/>
      <c r="D3" s="6"/>
      <c r="E3" s="6"/>
      <c r="F3" s="6"/>
      <c r="G3" s="6"/>
      <c r="H3" s="6"/>
    </row>
    <row r="4" spans="1:9" x14ac:dyDescent="0.25">
      <c r="A4" s="3" t="s">
        <v>6</v>
      </c>
      <c r="B4" s="3"/>
      <c r="C4" s="2" t="s">
        <v>35</v>
      </c>
      <c r="D4" s="4" t="s">
        <v>6</v>
      </c>
      <c r="E4" s="4" t="s">
        <v>1</v>
      </c>
      <c r="F4" s="4" t="s">
        <v>3</v>
      </c>
      <c r="G4" s="4" t="s">
        <v>5</v>
      </c>
      <c r="H4" s="4" t="s">
        <v>12</v>
      </c>
    </row>
    <row r="5" spans="1:9" x14ac:dyDescent="0.25">
      <c r="A5" s="3" t="s">
        <v>16</v>
      </c>
      <c r="B5" s="3" t="s">
        <v>220</v>
      </c>
      <c r="C5" s="2" t="s">
        <v>16</v>
      </c>
      <c r="D5" s="4" t="s">
        <v>2</v>
      </c>
      <c r="E5" s="4" t="s">
        <v>2</v>
      </c>
      <c r="F5" s="4" t="s">
        <v>4</v>
      </c>
      <c r="G5" s="4"/>
      <c r="H5" s="4"/>
    </row>
    <row r="6" spans="1:9" x14ac:dyDescent="0.25">
      <c r="H6" s="21">
        <v>2500</v>
      </c>
    </row>
    <row r="7" spans="1:9" x14ac:dyDescent="0.25">
      <c r="C7" s="21"/>
      <c r="D7" s="21"/>
      <c r="E7" s="21"/>
      <c r="F7" s="21"/>
      <c r="G7" s="21"/>
      <c r="H7" s="21"/>
    </row>
    <row r="8" spans="1:9" x14ac:dyDescent="0.25">
      <c r="A8" s="17">
        <v>44551</v>
      </c>
      <c r="B8" s="17"/>
      <c r="C8" s="21">
        <v>7</v>
      </c>
      <c r="D8" s="21"/>
      <c r="E8" s="21">
        <v>525</v>
      </c>
      <c r="F8" s="21">
        <v>105</v>
      </c>
      <c r="G8" s="21">
        <v>50</v>
      </c>
      <c r="H8" s="21"/>
    </row>
    <row r="9" spans="1:9" x14ac:dyDescent="0.25">
      <c r="A9" s="17"/>
      <c r="B9" s="17"/>
      <c r="C9" s="21"/>
      <c r="D9" s="21"/>
      <c r="E9" s="21"/>
      <c r="F9" s="21"/>
      <c r="G9" s="21"/>
      <c r="H9" s="21"/>
    </row>
    <row r="10" spans="1:9" x14ac:dyDescent="0.25">
      <c r="A10" s="17">
        <v>44552</v>
      </c>
      <c r="C10" s="21">
        <v>5</v>
      </c>
      <c r="D10" s="21"/>
      <c r="E10" s="21">
        <v>375</v>
      </c>
      <c r="F10" s="21">
        <v>75</v>
      </c>
      <c r="G10" s="21">
        <v>50</v>
      </c>
      <c r="H10" s="21">
        <v>1320</v>
      </c>
    </row>
    <row r="12" spans="1:9" x14ac:dyDescent="0.25">
      <c r="A12" s="2">
        <v>2022</v>
      </c>
    </row>
    <row r="14" spans="1:9" x14ac:dyDescent="0.25">
      <c r="A14" s="17">
        <v>44565</v>
      </c>
      <c r="C14">
        <v>6</v>
      </c>
      <c r="E14" s="21">
        <v>450</v>
      </c>
      <c r="F14" s="21">
        <v>90</v>
      </c>
      <c r="G14" s="21">
        <v>50</v>
      </c>
      <c r="H14" s="21"/>
      <c r="I14" s="21"/>
    </row>
    <row r="15" spans="1:9" x14ac:dyDescent="0.25">
      <c r="A15" s="17">
        <v>44566</v>
      </c>
      <c r="C15">
        <v>5.5</v>
      </c>
      <c r="E15" s="21">
        <v>412.5</v>
      </c>
      <c r="F15" s="21">
        <v>82.5</v>
      </c>
      <c r="G15" s="21">
        <v>50</v>
      </c>
      <c r="H15" s="21"/>
      <c r="I15" s="21"/>
    </row>
    <row r="16" spans="1:9" x14ac:dyDescent="0.25">
      <c r="A16" s="17">
        <v>44567</v>
      </c>
      <c r="C16">
        <v>4.5</v>
      </c>
      <c r="E16" s="21">
        <v>337.5</v>
      </c>
      <c r="F16" s="21">
        <v>67.5</v>
      </c>
      <c r="G16" s="21">
        <v>50</v>
      </c>
      <c r="H16" s="21"/>
      <c r="I16" s="21"/>
    </row>
    <row r="17" spans="1:9" x14ac:dyDescent="0.25">
      <c r="A17" s="17">
        <v>44571</v>
      </c>
      <c r="C17">
        <v>7.5</v>
      </c>
      <c r="E17" s="21">
        <v>562.5</v>
      </c>
      <c r="F17" s="21">
        <v>112.5</v>
      </c>
      <c r="G17" s="21">
        <v>50</v>
      </c>
      <c r="H17" s="21"/>
      <c r="I17" s="21"/>
    </row>
    <row r="18" spans="1:9" x14ac:dyDescent="0.25">
      <c r="A18" s="17">
        <v>44572</v>
      </c>
      <c r="C18">
        <v>4.5</v>
      </c>
      <c r="E18" s="21">
        <v>337.5</v>
      </c>
      <c r="F18" s="21">
        <v>67.5</v>
      </c>
      <c r="G18" s="21">
        <v>50</v>
      </c>
      <c r="H18" s="21">
        <v>-1450</v>
      </c>
      <c r="I18" s="21"/>
    </row>
    <row r="19" spans="1:9" x14ac:dyDescent="0.25">
      <c r="A19" s="17"/>
      <c r="E19" s="21"/>
      <c r="F19" s="21"/>
      <c r="G19" s="21"/>
      <c r="H19" s="21"/>
      <c r="I19" s="21"/>
    </row>
    <row r="20" spans="1:9" x14ac:dyDescent="0.25">
      <c r="A20" s="17">
        <v>44621</v>
      </c>
      <c r="B20" s="18">
        <v>1450</v>
      </c>
      <c r="E20" s="21"/>
      <c r="F20" s="21"/>
      <c r="G20" s="21"/>
      <c r="H20" s="21">
        <v>0</v>
      </c>
      <c r="I20" s="21"/>
    </row>
    <row r="21" spans="1:9" x14ac:dyDescent="0.25">
      <c r="A21" s="17"/>
      <c r="B21" s="18"/>
      <c r="E21" s="21"/>
      <c r="F21" s="21"/>
      <c r="G21" s="21"/>
      <c r="H21" s="21"/>
      <c r="I21" s="21"/>
    </row>
    <row r="22" spans="1:9" x14ac:dyDescent="0.25">
      <c r="A22" s="17">
        <v>44676</v>
      </c>
      <c r="B22" s="18"/>
      <c r="C22">
        <v>4</v>
      </c>
      <c r="E22" s="21">
        <v>300</v>
      </c>
      <c r="F22" s="21">
        <v>60</v>
      </c>
      <c r="G22" s="21">
        <v>50</v>
      </c>
      <c r="H22" s="21"/>
      <c r="I22" s="21"/>
    </row>
    <row r="23" spans="1:9" x14ac:dyDescent="0.25">
      <c r="A23" s="17"/>
      <c r="B23" s="18"/>
      <c r="E23" s="21"/>
      <c r="F23" s="21"/>
      <c r="G23" s="21"/>
      <c r="H23" s="21"/>
      <c r="I23" s="21"/>
    </row>
    <row r="24" spans="1:9" x14ac:dyDescent="0.25">
      <c r="A24" s="17">
        <v>44687</v>
      </c>
      <c r="B24" s="18">
        <v>410</v>
      </c>
      <c r="E24" s="21"/>
      <c r="F24" s="21"/>
      <c r="G24" s="21"/>
      <c r="H24" s="21">
        <v>0</v>
      </c>
      <c r="I24" s="21"/>
    </row>
    <row r="25" spans="1:9" x14ac:dyDescent="0.25">
      <c r="A25" s="17"/>
      <c r="E25" s="21"/>
      <c r="F25" s="21"/>
      <c r="G25" s="21"/>
      <c r="H25" s="21"/>
      <c r="I25" s="21"/>
    </row>
    <row r="26" spans="1:9" x14ac:dyDescent="0.25">
      <c r="A26" s="17"/>
      <c r="E26" s="21"/>
      <c r="F26" s="21"/>
      <c r="G26" s="21"/>
      <c r="H26" s="21"/>
      <c r="I26" s="21"/>
    </row>
    <row r="27" spans="1:9" x14ac:dyDescent="0.25">
      <c r="A27" s="17"/>
      <c r="E27" s="21"/>
      <c r="F27" s="21"/>
      <c r="G27" s="21"/>
      <c r="H27" s="21"/>
      <c r="I27" s="21"/>
    </row>
    <row r="28" spans="1:9" x14ac:dyDescent="0.25">
      <c r="A28" s="17"/>
      <c r="E28" s="21"/>
      <c r="F28" s="21"/>
      <c r="G28" s="21"/>
      <c r="H28" s="21"/>
      <c r="I28" s="21"/>
    </row>
    <row r="29" spans="1:9" x14ac:dyDescent="0.25">
      <c r="A29" s="17"/>
      <c r="E29" s="21"/>
      <c r="F29" s="21"/>
      <c r="G29" s="21"/>
      <c r="H29" s="21"/>
      <c r="I29" s="21"/>
    </row>
    <row r="30" spans="1:9" x14ac:dyDescent="0.25">
      <c r="A30" s="17"/>
      <c r="E30" s="21"/>
      <c r="F30" s="21"/>
      <c r="G30" s="21"/>
      <c r="H30" s="21"/>
      <c r="I30" s="21"/>
    </row>
    <row r="31" spans="1:9" x14ac:dyDescent="0.25">
      <c r="A31" s="17"/>
      <c r="E31" s="21"/>
      <c r="F31" s="21"/>
      <c r="G31" s="21"/>
      <c r="H31" s="21"/>
      <c r="I31" s="21"/>
    </row>
    <row r="32" spans="1:9" x14ac:dyDescent="0.25">
      <c r="A32" s="17"/>
      <c r="E32" s="21"/>
      <c r="F32" s="21"/>
      <c r="G32" s="21"/>
      <c r="H32" s="21"/>
      <c r="I32" s="21"/>
    </row>
    <row r="33" spans="1:9" x14ac:dyDescent="0.25">
      <c r="A33" s="17"/>
      <c r="E33" s="21"/>
      <c r="F33" s="21"/>
      <c r="G33" s="21"/>
      <c r="H33" s="21"/>
      <c r="I33" s="21"/>
    </row>
    <row r="34" spans="1:9" x14ac:dyDescent="0.25">
      <c r="A34" s="17"/>
      <c r="E34" s="21"/>
      <c r="F34" s="21"/>
      <c r="G34" s="21"/>
      <c r="H34" s="21"/>
      <c r="I34" s="21"/>
    </row>
    <row r="35" spans="1:9" x14ac:dyDescent="0.25">
      <c r="A35" s="17"/>
      <c r="E35" s="21"/>
      <c r="F35" s="21"/>
      <c r="G35" s="21"/>
      <c r="H35" s="21"/>
      <c r="I35" s="21"/>
    </row>
    <row r="36" spans="1:9" x14ac:dyDescent="0.25">
      <c r="A36" s="17"/>
      <c r="E36" s="21"/>
      <c r="F36" s="21"/>
      <c r="G36" s="21"/>
      <c r="H36" s="21"/>
      <c r="I36" s="21"/>
    </row>
    <row r="37" spans="1:9" x14ac:dyDescent="0.25">
      <c r="A37" s="17"/>
      <c r="E37" s="21"/>
      <c r="F37" s="21"/>
      <c r="G37" s="21"/>
      <c r="H37" s="21"/>
      <c r="I37" s="21"/>
    </row>
    <row r="38" spans="1:9" x14ac:dyDescent="0.25">
      <c r="A38" s="17"/>
      <c r="E38" s="21"/>
      <c r="F38" s="21"/>
      <c r="G38" s="21"/>
      <c r="H38" s="21"/>
      <c r="I38" s="21"/>
    </row>
    <row r="39" spans="1:9" x14ac:dyDescent="0.25">
      <c r="A39" s="17"/>
      <c r="E39" s="21"/>
      <c r="F39" s="21"/>
      <c r="G39" s="21"/>
      <c r="H39" s="21"/>
      <c r="I39" s="21"/>
    </row>
    <row r="40" spans="1:9" x14ac:dyDescent="0.25">
      <c r="A40" s="17"/>
      <c r="E40" s="21"/>
      <c r="F40" s="21"/>
      <c r="G40" s="21"/>
      <c r="H40" s="21"/>
      <c r="I40" s="21"/>
    </row>
    <row r="41" spans="1:9" x14ac:dyDescent="0.25">
      <c r="A41" s="17"/>
      <c r="E41" s="21"/>
      <c r="F41" s="21"/>
      <c r="G41" s="21"/>
      <c r="H41" s="21"/>
      <c r="I41" s="21"/>
    </row>
    <row r="42" spans="1:9" x14ac:dyDescent="0.25">
      <c r="A42" s="17"/>
      <c r="E42" s="21"/>
      <c r="F42" s="21"/>
      <c r="G42" s="21"/>
      <c r="H42" s="21"/>
      <c r="I42" s="21"/>
    </row>
    <row r="43" spans="1:9" x14ac:dyDescent="0.25">
      <c r="A43" s="17"/>
      <c r="E43" s="21"/>
      <c r="F43" s="21"/>
      <c r="G43" s="21"/>
      <c r="H43" s="21"/>
      <c r="I43" s="21"/>
    </row>
    <row r="44" spans="1:9" x14ac:dyDescent="0.25">
      <c r="A44" s="17"/>
    </row>
    <row r="45" spans="1:9" x14ac:dyDescent="0.25">
      <c r="A45" s="17"/>
    </row>
    <row r="46" spans="1:9" x14ac:dyDescent="0.25">
      <c r="A46" s="17"/>
    </row>
    <row r="47" spans="1:9" x14ac:dyDescent="0.25">
      <c r="A47" s="17"/>
    </row>
    <row r="48" spans="1:9" x14ac:dyDescent="0.25">
      <c r="A48" s="17"/>
    </row>
    <row r="49" spans="1:1" x14ac:dyDescent="0.25">
      <c r="A49" s="17"/>
    </row>
    <row r="50" spans="1:1" x14ac:dyDescent="0.25">
      <c r="A50" s="17"/>
    </row>
    <row r="51" spans="1:1" x14ac:dyDescent="0.25">
      <c r="A51" s="17"/>
    </row>
    <row r="52" spans="1:1" x14ac:dyDescent="0.25">
      <c r="A52" s="17"/>
    </row>
    <row r="53" spans="1:1" x14ac:dyDescent="0.25">
      <c r="A53" s="17"/>
    </row>
    <row r="54" spans="1:1" x14ac:dyDescent="0.25">
      <c r="A54" s="17"/>
    </row>
    <row r="55" spans="1:1" x14ac:dyDescent="0.25">
      <c r="A55" s="17"/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81BB2-68BE-405D-A072-3CE67BCFD3DC}">
  <sheetPr>
    <pageSetUpPr fitToPage="1"/>
  </sheetPr>
  <dimension ref="A1:H32"/>
  <sheetViews>
    <sheetView workbookViewId="0">
      <selection activeCell="G27" sqref="G27"/>
    </sheetView>
  </sheetViews>
  <sheetFormatPr defaultRowHeight="15" x14ac:dyDescent="0.25"/>
  <cols>
    <col min="1" max="1" width="17.140625" customWidth="1"/>
    <col min="2" max="2" width="18.7109375" customWidth="1"/>
    <col min="3" max="3" width="14.5703125" customWidth="1"/>
    <col min="4" max="4" width="20" customWidth="1"/>
    <col min="5" max="5" width="24.42578125" customWidth="1"/>
    <col min="6" max="6" width="16.28515625" customWidth="1"/>
    <col min="7" max="7" width="21.85546875" customWidth="1"/>
  </cols>
  <sheetData>
    <row r="1" spans="1:8" x14ac:dyDescent="0.25">
      <c r="A1" s="3"/>
      <c r="B1" s="2"/>
      <c r="C1" s="4"/>
      <c r="D1" s="4"/>
      <c r="E1" s="2"/>
      <c r="F1" s="2"/>
      <c r="G1" s="2"/>
    </row>
    <row r="2" spans="1:8" x14ac:dyDescent="0.25">
      <c r="A2" s="3" t="s">
        <v>179</v>
      </c>
      <c r="B2" s="2"/>
      <c r="C2" s="4"/>
      <c r="D2" s="4"/>
      <c r="E2" s="2"/>
      <c r="F2" s="2"/>
      <c r="G2" s="2"/>
    </row>
    <row r="3" spans="1:8" x14ac:dyDescent="0.25">
      <c r="A3" s="5"/>
      <c r="B3" s="1"/>
      <c r="C3" s="6"/>
      <c r="D3" s="6"/>
      <c r="E3" s="6"/>
      <c r="F3" s="6"/>
      <c r="G3" s="6"/>
    </row>
    <row r="4" spans="1:8" x14ac:dyDescent="0.25">
      <c r="A4" s="5"/>
      <c r="B4" s="1"/>
      <c r="C4" s="6"/>
      <c r="D4" s="6"/>
      <c r="E4" s="6"/>
      <c r="F4" s="6"/>
      <c r="G4" s="6"/>
    </row>
    <row r="5" spans="1:8" x14ac:dyDescent="0.25">
      <c r="A5" s="3" t="s">
        <v>6</v>
      </c>
      <c r="B5" s="2" t="s">
        <v>35</v>
      </c>
      <c r="C5" s="4" t="s">
        <v>6</v>
      </c>
      <c r="D5" s="4" t="s">
        <v>1</v>
      </c>
      <c r="E5" s="4" t="s">
        <v>3</v>
      </c>
      <c r="F5" s="4" t="s">
        <v>5</v>
      </c>
      <c r="G5" s="4" t="s">
        <v>12</v>
      </c>
    </row>
    <row r="6" spans="1:8" x14ac:dyDescent="0.25">
      <c r="A6" s="3" t="s">
        <v>16</v>
      </c>
      <c r="B6" s="2" t="s">
        <v>16</v>
      </c>
      <c r="C6" s="4" t="s">
        <v>2</v>
      </c>
      <c r="D6" s="4" t="s">
        <v>2</v>
      </c>
      <c r="E6" s="4" t="s">
        <v>4</v>
      </c>
      <c r="F6" s="4"/>
      <c r="G6" s="4">
        <v>7250</v>
      </c>
    </row>
    <row r="7" spans="1:8" x14ac:dyDescent="0.25">
      <c r="A7" s="3"/>
      <c r="B7" s="2"/>
      <c r="C7" s="4"/>
      <c r="D7" s="4"/>
      <c r="E7" s="4"/>
      <c r="F7" s="4"/>
      <c r="G7" s="4"/>
    </row>
    <row r="8" spans="1:8" x14ac:dyDescent="0.25">
      <c r="A8" s="17" t="s">
        <v>56</v>
      </c>
    </row>
    <row r="9" spans="1:8" x14ac:dyDescent="0.25">
      <c r="A9" s="17">
        <v>44028</v>
      </c>
      <c r="B9">
        <v>19</v>
      </c>
      <c r="C9" s="17">
        <v>44026</v>
      </c>
      <c r="D9" s="21">
        <v>1425</v>
      </c>
      <c r="E9" s="21">
        <v>285</v>
      </c>
      <c r="F9" s="21">
        <v>100</v>
      </c>
      <c r="G9" s="21">
        <f>G6-D9-E9-F9</f>
        <v>5440</v>
      </c>
    </row>
    <row r="10" spans="1:8" x14ac:dyDescent="0.25">
      <c r="A10" s="17">
        <v>44032</v>
      </c>
      <c r="B10">
        <v>19</v>
      </c>
      <c r="C10" s="17">
        <v>44026</v>
      </c>
      <c r="D10" s="21">
        <v>1425</v>
      </c>
      <c r="E10" s="21">
        <v>285</v>
      </c>
      <c r="F10" s="21">
        <v>100</v>
      </c>
      <c r="G10" s="21">
        <f>G9-D10-E10-F10</f>
        <v>3630</v>
      </c>
    </row>
    <row r="11" spans="1:8" x14ac:dyDescent="0.25">
      <c r="A11" s="17">
        <v>44033</v>
      </c>
      <c r="B11">
        <v>16</v>
      </c>
      <c r="C11" s="17">
        <v>44026</v>
      </c>
      <c r="D11" s="21">
        <v>1200</v>
      </c>
      <c r="E11" s="21">
        <v>240</v>
      </c>
      <c r="F11" s="21">
        <v>100</v>
      </c>
      <c r="G11" s="21">
        <f t="shared" ref="G11:G13" si="0">G10-D11-E11-F11</f>
        <v>2090</v>
      </c>
      <c r="H11" s="21" t="s">
        <v>56</v>
      </c>
    </row>
    <row r="12" spans="1:8" x14ac:dyDescent="0.25">
      <c r="A12" s="17">
        <v>44034</v>
      </c>
      <c r="B12">
        <v>16</v>
      </c>
      <c r="C12" s="17">
        <v>44026</v>
      </c>
      <c r="D12" s="21">
        <v>1200</v>
      </c>
      <c r="E12" s="21">
        <v>240</v>
      </c>
      <c r="F12" s="21">
        <v>100</v>
      </c>
      <c r="G12" s="21">
        <f t="shared" si="0"/>
        <v>550</v>
      </c>
    </row>
    <row r="13" spans="1:8" x14ac:dyDescent="0.25">
      <c r="A13" s="17">
        <v>44035</v>
      </c>
      <c r="B13">
        <v>16</v>
      </c>
      <c r="C13" s="17">
        <v>44026</v>
      </c>
      <c r="D13" s="21">
        <v>1200</v>
      </c>
      <c r="E13" s="21">
        <v>240</v>
      </c>
      <c r="F13" s="21">
        <v>100</v>
      </c>
      <c r="G13" s="21">
        <f t="shared" si="0"/>
        <v>-990</v>
      </c>
    </row>
    <row r="14" spans="1:8" x14ac:dyDescent="0.25">
      <c r="A14" s="17">
        <v>44035</v>
      </c>
      <c r="B14">
        <v>4.5</v>
      </c>
      <c r="D14" s="21">
        <v>337.5</v>
      </c>
      <c r="E14" s="21">
        <v>67.5</v>
      </c>
      <c r="G14" s="21">
        <v>-1395</v>
      </c>
    </row>
    <row r="15" spans="1:8" x14ac:dyDescent="0.25">
      <c r="A15" s="17">
        <v>44036</v>
      </c>
      <c r="B15">
        <v>16</v>
      </c>
      <c r="D15" s="21">
        <v>1200</v>
      </c>
      <c r="E15" s="21">
        <v>240</v>
      </c>
      <c r="F15" s="21">
        <v>100</v>
      </c>
      <c r="G15" s="21">
        <v>-2935</v>
      </c>
    </row>
    <row r="16" spans="1:8" x14ac:dyDescent="0.25">
      <c r="A16" s="17">
        <v>44039</v>
      </c>
      <c r="B16">
        <v>16</v>
      </c>
      <c r="D16" s="21">
        <v>1200</v>
      </c>
      <c r="E16" s="21">
        <v>240</v>
      </c>
      <c r="F16" s="21">
        <v>100</v>
      </c>
      <c r="G16" s="21">
        <v>-4475</v>
      </c>
    </row>
    <row r="18" spans="1:7" x14ac:dyDescent="0.25">
      <c r="A18" s="17">
        <v>44057</v>
      </c>
      <c r="C18" s="17">
        <v>44057</v>
      </c>
      <c r="D18" s="21">
        <v>4475</v>
      </c>
      <c r="G18" s="21">
        <v>0</v>
      </c>
    </row>
    <row r="21" spans="1:7" x14ac:dyDescent="0.25">
      <c r="A21" s="17">
        <v>44316</v>
      </c>
      <c r="B21">
        <v>16</v>
      </c>
      <c r="C21" s="17">
        <v>44319</v>
      </c>
      <c r="D21" s="21">
        <v>1200</v>
      </c>
      <c r="E21" s="21">
        <v>240</v>
      </c>
      <c r="F21" s="21">
        <v>100</v>
      </c>
      <c r="G21" s="21">
        <v>0</v>
      </c>
    </row>
    <row r="22" spans="1:7" x14ac:dyDescent="0.25">
      <c r="D22" s="21"/>
      <c r="E22" s="21"/>
      <c r="F22" s="21"/>
      <c r="G22" s="21"/>
    </row>
    <row r="23" spans="1:7" x14ac:dyDescent="0.25">
      <c r="D23" s="21"/>
      <c r="E23" s="21"/>
      <c r="F23" s="21"/>
      <c r="G23" s="21"/>
    </row>
    <row r="24" spans="1:7" x14ac:dyDescent="0.25">
      <c r="D24" s="21"/>
      <c r="E24" s="21"/>
      <c r="F24" s="21"/>
      <c r="G24" s="21"/>
    </row>
    <row r="25" spans="1:7" x14ac:dyDescent="0.25">
      <c r="D25" s="21"/>
      <c r="E25" s="21"/>
      <c r="F25" s="21"/>
      <c r="G25" s="21"/>
    </row>
    <row r="26" spans="1:7" x14ac:dyDescent="0.25">
      <c r="D26" s="21"/>
      <c r="E26" s="21"/>
      <c r="F26" s="21"/>
      <c r="G26" s="21"/>
    </row>
    <row r="27" spans="1:7" x14ac:dyDescent="0.25">
      <c r="D27" s="21"/>
      <c r="E27" s="21"/>
      <c r="F27" s="21"/>
      <c r="G27" s="21"/>
    </row>
    <row r="28" spans="1:7" x14ac:dyDescent="0.25">
      <c r="D28" s="21"/>
      <c r="E28" s="21"/>
      <c r="F28" s="21"/>
      <c r="G28" s="21"/>
    </row>
    <row r="29" spans="1:7" x14ac:dyDescent="0.25">
      <c r="D29" s="21"/>
      <c r="E29" s="21"/>
      <c r="F29" s="21"/>
      <c r="G29" s="21"/>
    </row>
    <row r="30" spans="1:7" x14ac:dyDescent="0.25">
      <c r="D30" s="21"/>
      <c r="E30" s="21"/>
      <c r="F30" s="21"/>
      <c r="G30" s="21"/>
    </row>
    <row r="31" spans="1:7" x14ac:dyDescent="0.25">
      <c r="D31" s="21"/>
      <c r="E31" s="21"/>
      <c r="F31" s="21"/>
      <c r="G31" s="21"/>
    </row>
    <row r="32" spans="1:7" x14ac:dyDescent="0.25">
      <c r="D32" s="21"/>
      <c r="E32" s="21"/>
      <c r="F32" s="21"/>
      <c r="G32" s="21"/>
    </row>
  </sheetData>
  <pageMargins left="0.7" right="0.7" top="0.75" bottom="0.75" header="0.3" footer="0.3"/>
  <pageSetup scale="86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8F037-4E50-4000-8BF4-3135FE7B910D}">
  <dimension ref="A1:H103"/>
  <sheetViews>
    <sheetView topLeftCell="A79" workbookViewId="0">
      <selection sqref="A1:G6"/>
    </sheetView>
  </sheetViews>
  <sheetFormatPr defaultRowHeight="15" x14ac:dyDescent="0.25"/>
  <cols>
    <col min="1" max="1" width="17.140625" customWidth="1"/>
    <col min="2" max="2" width="13" customWidth="1"/>
    <col min="3" max="3" width="15" customWidth="1"/>
    <col min="4" max="4" width="18.5703125" customWidth="1"/>
    <col min="5" max="5" width="32.7109375" customWidth="1"/>
  </cols>
  <sheetData>
    <row r="1" spans="1:7" x14ac:dyDescent="0.25">
      <c r="A1" s="3"/>
      <c r="B1" s="2"/>
      <c r="C1" s="4"/>
      <c r="D1" s="4"/>
      <c r="E1" s="2"/>
      <c r="F1" s="2"/>
      <c r="G1" s="2"/>
    </row>
    <row r="2" spans="1:7" x14ac:dyDescent="0.25">
      <c r="A2" s="3"/>
      <c r="B2" s="2"/>
      <c r="C2" s="4"/>
      <c r="D2" s="4"/>
      <c r="E2" s="2"/>
      <c r="F2" s="2"/>
      <c r="G2" s="2"/>
    </row>
    <row r="3" spans="1:7" x14ac:dyDescent="0.25">
      <c r="A3" s="5"/>
      <c r="B3" s="1"/>
      <c r="C3" s="6"/>
      <c r="D3" s="6"/>
      <c r="E3" s="6"/>
      <c r="F3" s="6"/>
      <c r="G3" s="6"/>
    </row>
    <row r="4" spans="1:7" x14ac:dyDescent="0.25">
      <c r="A4" s="5"/>
      <c r="B4" s="1"/>
      <c r="C4" s="6"/>
      <c r="D4" s="6"/>
      <c r="E4" s="6"/>
      <c r="F4" s="6"/>
      <c r="G4" s="6"/>
    </row>
    <row r="5" spans="1:7" x14ac:dyDescent="0.25">
      <c r="A5" s="3" t="s">
        <v>6</v>
      </c>
      <c r="B5" s="2" t="s">
        <v>35</v>
      </c>
      <c r="C5" s="4" t="s">
        <v>6</v>
      </c>
      <c r="D5" s="4" t="s">
        <v>1</v>
      </c>
      <c r="E5" s="4" t="s">
        <v>3</v>
      </c>
      <c r="F5" s="4" t="s">
        <v>5</v>
      </c>
      <c r="G5" s="4" t="s">
        <v>12</v>
      </c>
    </row>
    <row r="6" spans="1:7" x14ac:dyDescent="0.25">
      <c r="A6" s="3" t="s">
        <v>16</v>
      </c>
      <c r="B6" s="2" t="s">
        <v>16</v>
      </c>
      <c r="C6" s="4" t="s">
        <v>2</v>
      </c>
      <c r="D6" s="4" t="s">
        <v>2</v>
      </c>
      <c r="E6" s="4" t="s">
        <v>4</v>
      </c>
      <c r="F6" s="4"/>
      <c r="G6" s="4"/>
    </row>
    <row r="7" spans="1:7" x14ac:dyDescent="0.25">
      <c r="A7" s="5">
        <v>43832</v>
      </c>
      <c r="B7" s="1">
        <v>2</v>
      </c>
      <c r="C7" s="6"/>
      <c r="D7" s="6">
        <v>150</v>
      </c>
      <c r="E7" s="6">
        <v>30</v>
      </c>
      <c r="F7" s="6"/>
      <c r="G7" s="6"/>
    </row>
    <row r="8" spans="1:7" x14ac:dyDescent="0.25">
      <c r="A8" s="24">
        <v>43834</v>
      </c>
      <c r="B8" s="1">
        <v>2</v>
      </c>
      <c r="D8" s="18">
        <v>150</v>
      </c>
      <c r="E8" s="18">
        <v>30</v>
      </c>
    </row>
    <row r="9" spans="1:7" x14ac:dyDescent="0.25">
      <c r="A9" s="24">
        <v>43837</v>
      </c>
      <c r="B9" s="1">
        <v>2</v>
      </c>
      <c r="D9" s="18">
        <v>150</v>
      </c>
      <c r="E9" s="18">
        <v>30</v>
      </c>
      <c r="G9" s="18">
        <v>8615</v>
      </c>
    </row>
    <row r="10" spans="1:7" x14ac:dyDescent="0.25">
      <c r="A10" s="1"/>
      <c r="B10" s="1"/>
      <c r="D10" s="18"/>
      <c r="E10" s="18"/>
      <c r="G10" s="18"/>
    </row>
    <row r="11" spans="1:7" x14ac:dyDescent="0.25">
      <c r="A11" s="24">
        <v>43844</v>
      </c>
      <c r="B11" s="1">
        <v>2</v>
      </c>
      <c r="D11" s="18">
        <v>150</v>
      </c>
      <c r="E11" s="18">
        <v>30</v>
      </c>
      <c r="G11" s="18">
        <v>8435</v>
      </c>
    </row>
    <row r="12" spans="1:7" x14ac:dyDescent="0.25">
      <c r="A12" s="24"/>
      <c r="B12" s="1"/>
      <c r="D12" s="18"/>
      <c r="E12" s="18"/>
      <c r="G12" s="18"/>
    </row>
    <row r="13" spans="1:7" x14ac:dyDescent="0.25">
      <c r="A13" s="24">
        <v>43851</v>
      </c>
      <c r="B13" s="1">
        <v>2</v>
      </c>
      <c r="D13" s="18">
        <v>150</v>
      </c>
      <c r="E13" s="18">
        <v>30</v>
      </c>
      <c r="G13" s="18"/>
    </row>
    <row r="14" spans="1:7" x14ac:dyDescent="0.25">
      <c r="A14" s="24"/>
      <c r="B14" s="1"/>
      <c r="D14" s="18"/>
      <c r="E14" s="18"/>
      <c r="G14" s="18"/>
    </row>
    <row r="15" spans="1:7" x14ac:dyDescent="0.25">
      <c r="A15" s="24">
        <v>43852</v>
      </c>
      <c r="B15" s="1">
        <v>5</v>
      </c>
      <c r="D15" s="18">
        <v>375</v>
      </c>
      <c r="E15" s="18">
        <v>75</v>
      </c>
      <c r="G15" s="18"/>
    </row>
    <row r="16" spans="1:7" x14ac:dyDescent="0.25">
      <c r="A16" s="1"/>
      <c r="B16" s="1"/>
      <c r="D16" s="18"/>
      <c r="E16" s="18"/>
      <c r="G16" s="18"/>
    </row>
    <row r="17" spans="1:7" x14ac:dyDescent="0.25">
      <c r="A17" s="24">
        <v>43853</v>
      </c>
      <c r="B17" s="1">
        <v>2.5</v>
      </c>
      <c r="D17" s="18">
        <v>187.5</v>
      </c>
      <c r="E17" s="18">
        <v>37.5</v>
      </c>
      <c r="G17" s="18"/>
    </row>
    <row r="18" spans="1:7" x14ac:dyDescent="0.25">
      <c r="A18" s="24">
        <v>43853</v>
      </c>
      <c r="B18" s="1">
        <v>2.5</v>
      </c>
      <c r="D18" s="18">
        <v>187.5</v>
      </c>
      <c r="E18" s="18">
        <v>37.5</v>
      </c>
      <c r="G18" s="18"/>
    </row>
    <row r="19" spans="1:7" x14ac:dyDescent="0.25">
      <c r="A19" s="24">
        <v>43854</v>
      </c>
      <c r="B19" s="1">
        <v>2</v>
      </c>
      <c r="D19" s="18">
        <v>150</v>
      </c>
      <c r="E19" s="18">
        <v>30</v>
      </c>
      <c r="G19" s="18"/>
    </row>
    <row r="20" spans="1:7" x14ac:dyDescent="0.25">
      <c r="A20" s="24">
        <v>43855</v>
      </c>
      <c r="B20" s="1">
        <v>6.5</v>
      </c>
      <c r="D20" s="18">
        <v>487.5</v>
      </c>
      <c r="E20" s="18">
        <v>97.5</v>
      </c>
      <c r="G20" s="18"/>
    </row>
    <row r="21" spans="1:7" x14ac:dyDescent="0.25">
      <c r="A21" s="24">
        <v>43855</v>
      </c>
      <c r="B21" s="1">
        <v>1.5</v>
      </c>
      <c r="D21" s="18">
        <v>112.5</v>
      </c>
      <c r="E21" s="18">
        <v>22.5</v>
      </c>
      <c r="G21" s="18">
        <v>6455</v>
      </c>
    </row>
    <row r="22" spans="1:7" x14ac:dyDescent="0.25">
      <c r="A22" s="24" t="s">
        <v>56</v>
      </c>
      <c r="B22" s="1"/>
      <c r="D22" s="18"/>
      <c r="E22" s="18"/>
      <c r="G22" s="18"/>
    </row>
    <row r="23" spans="1:7" x14ac:dyDescent="0.25">
      <c r="A23" s="24">
        <v>43858</v>
      </c>
      <c r="B23" s="1">
        <v>2</v>
      </c>
      <c r="D23" s="18">
        <v>150</v>
      </c>
      <c r="E23" s="18">
        <v>30</v>
      </c>
      <c r="G23" s="18"/>
    </row>
    <row r="24" spans="1:7" x14ac:dyDescent="0.25">
      <c r="A24" s="24" t="s">
        <v>56</v>
      </c>
      <c r="B24" s="1"/>
      <c r="D24" s="18"/>
      <c r="G24" s="18"/>
    </row>
    <row r="25" spans="1:7" x14ac:dyDescent="0.25">
      <c r="A25" s="24">
        <v>43858</v>
      </c>
      <c r="B25" s="1">
        <v>2.5</v>
      </c>
      <c r="D25" s="18">
        <v>187.5</v>
      </c>
      <c r="E25" s="18">
        <v>37.5</v>
      </c>
      <c r="G25" s="18"/>
    </row>
    <row r="26" spans="1:7" x14ac:dyDescent="0.25">
      <c r="A26" s="24">
        <v>43858</v>
      </c>
      <c r="B26" s="1">
        <v>2.5</v>
      </c>
      <c r="D26" s="18">
        <v>187.5</v>
      </c>
      <c r="E26" s="18">
        <v>37.5</v>
      </c>
      <c r="G26" s="18"/>
    </row>
    <row r="27" spans="1:7" x14ac:dyDescent="0.25">
      <c r="A27" s="24"/>
      <c r="B27" s="1"/>
      <c r="G27" s="18"/>
    </row>
    <row r="28" spans="1:7" x14ac:dyDescent="0.25">
      <c r="A28" s="24">
        <v>43860</v>
      </c>
      <c r="B28" s="1">
        <v>2</v>
      </c>
      <c r="D28" s="18">
        <v>150</v>
      </c>
      <c r="E28" s="18">
        <v>30</v>
      </c>
      <c r="G28" s="18"/>
    </row>
    <row r="29" spans="1:7" x14ac:dyDescent="0.25">
      <c r="A29" s="24"/>
      <c r="G29" s="18"/>
    </row>
    <row r="30" spans="1:7" x14ac:dyDescent="0.25">
      <c r="A30" s="24">
        <v>43865</v>
      </c>
      <c r="B30" s="1">
        <v>2</v>
      </c>
      <c r="D30" s="18">
        <v>150</v>
      </c>
      <c r="E30" s="18">
        <v>30</v>
      </c>
      <c r="G30" s="18"/>
    </row>
    <row r="31" spans="1:7" x14ac:dyDescent="0.25">
      <c r="A31" s="24"/>
      <c r="G31" s="18"/>
    </row>
    <row r="32" spans="1:7" x14ac:dyDescent="0.25">
      <c r="A32" s="24">
        <v>43865</v>
      </c>
      <c r="B32" s="1">
        <v>2</v>
      </c>
      <c r="C32" s="1"/>
      <c r="D32" s="18">
        <v>150</v>
      </c>
      <c r="E32" s="18">
        <v>30</v>
      </c>
      <c r="F32" s="1"/>
      <c r="G32" s="25">
        <v>5285</v>
      </c>
    </row>
    <row r="33" spans="1:7" x14ac:dyDescent="0.25">
      <c r="A33" s="24"/>
      <c r="G33" s="18"/>
    </row>
    <row r="34" spans="1:7" x14ac:dyDescent="0.25">
      <c r="A34" s="24">
        <v>43866</v>
      </c>
      <c r="B34" s="1">
        <v>2</v>
      </c>
      <c r="D34" s="18">
        <v>150</v>
      </c>
      <c r="E34" s="18">
        <v>30</v>
      </c>
    </row>
    <row r="35" spans="1:7" x14ac:dyDescent="0.25">
      <c r="A35" s="24"/>
      <c r="B35" s="1"/>
      <c r="D35" s="18"/>
      <c r="E35" s="18"/>
    </row>
    <row r="36" spans="1:7" x14ac:dyDescent="0.25">
      <c r="A36" s="24">
        <v>43869</v>
      </c>
      <c r="B36" s="1">
        <v>4</v>
      </c>
      <c r="D36" s="18">
        <v>300</v>
      </c>
      <c r="E36" s="18">
        <v>60</v>
      </c>
    </row>
    <row r="37" spans="1:7" x14ac:dyDescent="0.25">
      <c r="A37" s="24"/>
      <c r="B37" s="1"/>
      <c r="D37" s="18"/>
      <c r="E37" s="18"/>
    </row>
    <row r="38" spans="1:7" x14ac:dyDescent="0.25">
      <c r="A38" s="24">
        <v>43871</v>
      </c>
      <c r="B38" s="1">
        <v>2.5</v>
      </c>
      <c r="D38" s="18">
        <v>187.5</v>
      </c>
      <c r="E38" s="18">
        <v>37.5</v>
      </c>
    </row>
    <row r="39" spans="1:7" x14ac:dyDescent="0.25">
      <c r="A39" s="24"/>
      <c r="B39" s="1"/>
      <c r="D39" s="18"/>
      <c r="E39" s="18"/>
    </row>
    <row r="40" spans="1:7" x14ac:dyDescent="0.25">
      <c r="A40" s="24">
        <v>43873</v>
      </c>
      <c r="B40" s="1">
        <v>3</v>
      </c>
      <c r="D40" s="18">
        <v>225</v>
      </c>
      <c r="E40" s="18">
        <v>45</v>
      </c>
    </row>
    <row r="41" spans="1:7" x14ac:dyDescent="0.25">
      <c r="A41" s="24"/>
      <c r="B41" s="1"/>
      <c r="D41" s="18"/>
      <c r="E41" s="18"/>
    </row>
    <row r="42" spans="1:7" x14ac:dyDescent="0.25">
      <c r="A42" s="24">
        <v>43874</v>
      </c>
      <c r="B42" s="1">
        <v>2</v>
      </c>
      <c r="D42" s="18">
        <v>150</v>
      </c>
      <c r="E42" s="18">
        <v>30</v>
      </c>
    </row>
    <row r="43" spans="1:7" x14ac:dyDescent="0.25">
      <c r="A43" s="24"/>
      <c r="B43" s="1"/>
      <c r="D43" s="18"/>
      <c r="E43" s="18"/>
    </row>
    <row r="44" spans="1:7" x14ac:dyDescent="0.25">
      <c r="A44" s="24">
        <v>43875</v>
      </c>
      <c r="B44" s="1">
        <v>4</v>
      </c>
      <c r="D44" s="18">
        <v>300</v>
      </c>
      <c r="E44" s="18">
        <v>60</v>
      </c>
    </row>
    <row r="45" spans="1:7" x14ac:dyDescent="0.25">
      <c r="B45" s="1">
        <v>4</v>
      </c>
      <c r="D45" s="18">
        <v>300</v>
      </c>
      <c r="E45" s="18">
        <v>60</v>
      </c>
    </row>
    <row r="46" spans="1:7" x14ac:dyDescent="0.25">
      <c r="B46" s="1">
        <v>4</v>
      </c>
      <c r="D46" s="18">
        <v>300</v>
      </c>
      <c r="E46" s="18">
        <v>60</v>
      </c>
    </row>
    <row r="47" spans="1:7" x14ac:dyDescent="0.25">
      <c r="B47" s="1">
        <v>4</v>
      </c>
      <c r="D47" s="18">
        <v>300</v>
      </c>
      <c r="E47" s="18">
        <v>60</v>
      </c>
    </row>
    <row r="48" spans="1:7" x14ac:dyDescent="0.25">
      <c r="B48" s="1">
        <v>4</v>
      </c>
      <c r="D48" s="18">
        <v>300</v>
      </c>
      <c r="E48" s="18">
        <v>60</v>
      </c>
      <c r="G48" s="18">
        <v>2270</v>
      </c>
    </row>
    <row r="49" spans="1:7" x14ac:dyDescent="0.25">
      <c r="B49" s="1"/>
      <c r="D49" s="18"/>
      <c r="E49" s="18"/>
    </row>
    <row r="50" spans="1:7" x14ac:dyDescent="0.25">
      <c r="D50" s="18"/>
      <c r="E50" s="18"/>
      <c r="G50" s="18">
        <v>2990</v>
      </c>
    </row>
    <row r="51" spans="1:7" x14ac:dyDescent="0.25">
      <c r="D51" s="18"/>
      <c r="E51" s="18"/>
      <c r="G51" s="18"/>
    </row>
    <row r="52" spans="1:7" x14ac:dyDescent="0.25">
      <c r="D52" s="18"/>
      <c r="E52" s="18"/>
      <c r="G52" s="18"/>
    </row>
    <row r="53" spans="1:7" x14ac:dyDescent="0.25">
      <c r="A53" s="24">
        <v>43882</v>
      </c>
      <c r="B53" s="1">
        <v>2</v>
      </c>
      <c r="D53" s="18">
        <v>150</v>
      </c>
      <c r="E53" s="18">
        <v>30</v>
      </c>
      <c r="G53" s="18"/>
    </row>
    <row r="54" spans="1:7" x14ac:dyDescent="0.25">
      <c r="A54" s="1"/>
      <c r="B54" s="1"/>
      <c r="G54" s="18"/>
    </row>
    <row r="55" spans="1:7" x14ac:dyDescent="0.25">
      <c r="A55" s="24">
        <v>43883</v>
      </c>
      <c r="B55" s="1">
        <v>8</v>
      </c>
      <c r="D55" s="18">
        <v>600</v>
      </c>
      <c r="E55" s="18">
        <v>120</v>
      </c>
      <c r="G55" s="18"/>
    </row>
    <row r="56" spans="1:7" x14ac:dyDescent="0.25">
      <c r="A56" s="1"/>
      <c r="B56" s="1"/>
      <c r="D56" s="18"/>
      <c r="E56" s="18"/>
      <c r="G56" s="18"/>
    </row>
    <row r="57" spans="1:7" x14ac:dyDescent="0.25">
      <c r="A57" s="24">
        <v>43884</v>
      </c>
      <c r="B57" s="1">
        <v>8</v>
      </c>
      <c r="D57" s="18">
        <v>600</v>
      </c>
      <c r="E57" s="18">
        <v>120</v>
      </c>
      <c r="G57" s="18">
        <v>1370</v>
      </c>
    </row>
    <row r="58" spans="1:7" x14ac:dyDescent="0.25">
      <c r="A58" s="24"/>
      <c r="B58" s="1"/>
      <c r="D58" s="18"/>
      <c r="E58" s="18"/>
      <c r="G58" s="18"/>
    </row>
    <row r="59" spans="1:7" x14ac:dyDescent="0.25">
      <c r="A59" s="24"/>
      <c r="B59" s="1"/>
      <c r="D59" s="18"/>
      <c r="E59" s="18"/>
      <c r="G59" s="18">
        <v>7370</v>
      </c>
    </row>
    <row r="60" spans="1:7" x14ac:dyDescent="0.25">
      <c r="A60" s="24"/>
      <c r="B60" s="1"/>
      <c r="D60" s="18"/>
      <c r="E60" s="18"/>
      <c r="G60" s="18"/>
    </row>
    <row r="61" spans="1:7" x14ac:dyDescent="0.25">
      <c r="A61" s="24">
        <v>43889</v>
      </c>
      <c r="B61" s="1">
        <v>4</v>
      </c>
      <c r="D61" s="18">
        <v>300</v>
      </c>
      <c r="E61" s="18">
        <v>60</v>
      </c>
      <c r="G61" s="18"/>
    </row>
    <row r="62" spans="1:7" x14ac:dyDescent="0.25">
      <c r="A62" s="24"/>
      <c r="B62" s="1">
        <v>3.5</v>
      </c>
      <c r="D62" s="18">
        <v>262.5</v>
      </c>
      <c r="E62" s="18">
        <v>52.5</v>
      </c>
      <c r="G62" s="18"/>
    </row>
    <row r="63" spans="1:7" x14ac:dyDescent="0.25">
      <c r="A63" s="24"/>
      <c r="B63" s="1">
        <v>3.5</v>
      </c>
      <c r="D63" s="18">
        <v>262.5</v>
      </c>
      <c r="E63" s="18">
        <v>52.5</v>
      </c>
      <c r="G63" s="18">
        <v>6380</v>
      </c>
    </row>
    <row r="64" spans="1:7" x14ac:dyDescent="0.25">
      <c r="A64" s="24"/>
      <c r="B64" s="1"/>
      <c r="D64" s="18"/>
      <c r="E64" s="18"/>
      <c r="G64" s="18"/>
    </row>
    <row r="65" spans="1:7" x14ac:dyDescent="0.25">
      <c r="A65" s="24"/>
      <c r="B65" s="1"/>
      <c r="D65" s="18"/>
      <c r="E65" s="18"/>
      <c r="G65" s="18">
        <v>7820</v>
      </c>
    </row>
    <row r="66" spans="1:7" x14ac:dyDescent="0.25">
      <c r="A66" s="24"/>
      <c r="B66" s="1"/>
      <c r="D66" s="18"/>
      <c r="E66" s="18"/>
      <c r="G66" s="18"/>
    </row>
    <row r="67" spans="1:7" x14ac:dyDescent="0.25">
      <c r="A67" s="24">
        <v>43902</v>
      </c>
      <c r="B67" s="1">
        <v>2</v>
      </c>
      <c r="D67" s="18">
        <v>150</v>
      </c>
      <c r="E67" s="18">
        <v>30</v>
      </c>
      <c r="G67" s="18">
        <v>7640</v>
      </c>
    </row>
    <row r="68" spans="1:7" x14ac:dyDescent="0.25">
      <c r="A68" s="24"/>
      <c r="B68" s="1"/>
      <c r="D68" s="18"/>
      <c r="E68" s="18"/>
      <c r="G68" s="18"/>
    </row>
    <row r="69" spans="1:7" x14ac:dyDescent="0.25">
      <c r="A69" s="24"/>
      <c r="B69" s="1"/>
      <c r="D69" s="18"/>
      <c r="E69" s="18"/>
      <c r="G69" s="18">
        <v>9260</v>
      </c>
    </row>
    <row r="70" spans="1:7" x14ac:dyDescent="0.25">
      <c r="A70" s="24"/>
      <c r="B70" s="1"/>
      <c r="D70" s="18"/>
      <c r="E70" s="18"/>
      <c r="G70" s="18"/>
    </row>
    <row r="71" spans="1:7" x14ac:dyDescent="0.25">
      <c r="A71" s="24">
        <v>43994</v>
      </c>
      <c r="B71" s="1">
        <v>4</v>
      </c>
      <c r="D71" s="18">
        <v>300</v>
      </c>
      <c r="E71" s="18">
        <v>60</v>
      </c>
      <c r="F71" s="18">
        <v>50</v>
      </c>
      <c r="G71" s="18"/>
    </row>
    <row r="72" spans="1:7" x14ac:dyDescent="0.25">
      <c r="A72" s="1"/>
      <c r="B72" s="1">
        <v>4</v>
      </c>
      <c r="D72" s="18">
        <v>300</v>
      </c>
      <c r="E72" s="18">
        <v>60</v>
      </c>
      <c r="F72" s="18">
        <v>50</v>
      </c>
      <c r="G72" s="18"/>
    </row>
    <row r="73" spans="1:7" x14ac:dyDescent="0.25">
      <c r="A73" s="1"/>
      <c r="B73" s="1">
        <v>4</v>
      </c>
      <c r="D73" s="18">
        <v>300</v>
      </c>
      <c r="E73" s="18">
        <v>60</v>
      </c>
      <c r="F73" s="18">
        <v>50</v>
      </c>
      <c r="G73" s="18"/>
    </row>
    <row r="74" spans="1:7" x14ac:dyDescent="0.25">
      <c r="A74" s="1"/>
      <c r="B74" s="1">
        <v>4</v>
      </c>
      <c r="D74" s="18">
        <v>300</v>
      </c>
      <c r="E74" s="18">
        <v>60</v>
      </c>
      <c r="F74" s="18">
        <v>50</v>
      </c>
      <c r="G74" s="18">
        <v>7620</v>
      </c>
    </row>
    <row r="75" spans="1:7" x14ac:dyDescent="0.25">
      <c r="D75" s="18"/>
      <c r="E75" s="18"/>
      <c r="G75" s="18"/>
    </row>
    <row r="76" spans="1:7" x14ac:dyDescent="0.25">
      <c r="A76" s="24">
        <v>44048</v>
      </c>
      <c r="B76" s="1">
        <v>2</v>
      </c>
      <c r="D76" s="18">
        <v>150</v>
      </c>
      <c r="E76" s="18">
        <v>30</v>
      </c>
      <c r="G76" s="18">
        <v>7440</v>
      </c>
    </row>
    <row r="77" spans="1:7" x14ac:dyDescent="0.25">
      <c r="D77" s="18"/>
      <c r="E77" s="18"/>
      <c r="G77" s="18"/>
    </row>
    <row r="78" spans="1:7" x14ac:dyDescent="0.25">
      <c r="A78" s="24">
        <v>44098</v>
      </c>
      <c r="B78" s="1">
        <v>2.5</v>
      </c>
      <c r="D78" s="18">
        <v>187.5</v>
      </c>
      <c r="E78" s="18">
        <v>37.5</v>
      </c>
      <c r="G78" s="18">
        <v>7215</v>
      </c>
    </row>
    <row r="79" spans="1:7" x14ac:dyDescent="0.25">
      <c r="D79" s="18"/>
      <c r="E79" s="18"/>
      <c r="G79" s="18"/>
    </row>
    <row r="80" spans="1:7" x14ac:dyDescent="0.25">
      <c r="A80" s="24">
        <v>44104</v>
      </c>
      <c r="D80" s="18">
        <v>1640</v>
      </c>
      <c r="E80" s="18"/>
      <c r="F80" t="s">
        <v>56</v>
      </c>
      <c r="G80" s="18">
        <v>8855</v>
      </c>
    </row>
    <row r="81" spans="1:8" x14ac:dyDescent="0.25">
      <c r="D81" s="18"/>
      <c r="E81" s="18"/>
      <c r="G81" s="18"/>
    </row>
    <row r="82" spans="1:8" x14ac:dyDescent="0.25">
      <c r="A82" s="24">
        <v>44106</v>
      </c>
      <c r="B82" s="1">
        <v>16</v>
      </c>
      <c r="D82" s="18">
        <v>1200</v>
      </c>
      <c r="E82" s="18">
        <v>240</v>
      </c>
      <c r="G82" s="18">
        <v>7415</v>
      </c>
    </row>
    <row r="83" spans="1:8" x14ac:dyDescent="0.25">
      <c r="A83" s="17"/>
      <c r="D83" s="18"/>
      <c r="E83" s="18"/>
      <c r="G83" s="18"/>
    </row>
    <row r="84" spans="1:8" x14ac:dyDescent="0.25">
      <c r="A84" s="24">
        <v>44127</v>
      </c>
      <c r="B84" s="1">
        <v>14</v>
      </c>
      <c r="D84" s="18">
        <v>1050</v>
      </c>
      <c r="E84" s="18">
        <v>210</v>
      </c>
      <c r="G84" s="18">
        <v>6155</v>
      </c>
    </row>
    <row r="85" spans="1:8" x14ac:dyDescent="0.25">
      <c r="A85" s="24"/>
      <c r="D85" s="18"/>
      <c r="E85" s="18"/>
      <c r="G85" s="18"/>
    </row>
    <row r="86" spans="1:8" x14ac:dyDescent="0.25">
      <c r="A86" s="24">
        <v>44134</v>
      </c>
      <c r="C86" t="s">
        <v>200</v>
      </c>
      <c r="D86" s="30">
        <v>180</v>
      </c>
      <c r="G86" s="18">
        <v>6335</v>
      </c>
    </row>
    <row r="87" spans="1:8" x14ac:dyDescent="0.25">
      <c r="A87" s="24"/>
      <c r="G87" s="18"/>
    </row>
    <row r="88" spans="1:8" x14ac:dyDescent="0.25">
      <c r="A88" s="24">
        <v>44141</v>
      </c>
      <c r="B88" s="1">
        <v>16</v>
      </c>
      <c r="D88" s="26">
        <v>1200</v>
      </c>
      <c r="E88" s="26">
        <v>240</v>
      </c>
      <c r="F88" s="26"/>
      <c r="G88" s="26">
        <v>4895</v>
      </c>
      <c r="H88" s="26"/>
    </row>
    <row r="89" spans="1:8" x14ac:dyDescent="0.25">
      <c r="A89" s="24"/>
      <c r="B89" s="26"/>
      <c r="C89" s="26"/>
      <c r="D89" s="26"/>
      <c r="E89" s="26"/>
      <c r="F89" s="26"/>
      <c r="G89" s="26"/>
      <c r="H89" s="26"/>
    </row>
    <row r="90" spans="1:8" x14ac:dyDescent="0.25">
      <c r="A90" s="24">
        <v>44148</v>
      </c>
      <c r="B90" s="1">
        <v>14</v>
      </c>
      <c r="C90" s="26"/>
      <c r="D90" s="26">
        <v>1050</v>
      </c>
      <c r="E90" s="26">
        <v>210</v>
      </c>
      <c r="F90" s="26"/>
      <c r="G90" s="26">
        <v>3635</v>
      </c>
      <c r="H90" s="26"/>
    </row>
    <row r="91" spans="1:8" x14ac:dyDescent="0.25">
      <c r="A91" s="24"/>
      <c r="B91" s="26"/>
      <c r="C91" s="26"/>
      <c r="D91" s="26"/>
      <c r="E91" s="26"/>
      <c r="F91" s="26"/>
      <c r="G91" s="26"/>
      <c r="H91" s="26"/>
    </row>
    <row r="92" spans="1:8" x14ac:dyDescent="0.25">
      <c r="A92" s="24">
        <v>44157</v>
      </c>
      <c r="B92" s="31">
        <v>2.5</v>
      </c>
      <c r="C92" s="26"/>
      <c r="D92" s="26">
        <v>187.5</v>
      </c>
      <c r="E92" s="26">
        <v>37.5</v>
      </c>
      <c r="F92" s="26"/>
      <c r="G92" s="26">
        <v>3560</v>
      </c>
      <c r="H92" s="26"/>
    </row>
    <row r="93" spans="1:8" x14ac:dyDescent="0.25">
      <c r="A93" s="24"/>
      <c r="B93" s="26"/>
      <c r="C93" s="26"/>
      <c r="D93" s="26"/>
      <c r="E93" s="26"/>
      <c r="F93" s="26"/>
      <c r="G93" s="26"/>
      <c r="H93" s="26"/>
    </row>
    <row r="94" spans="1:8" x14ac:dyDescent="0.25">
      <c r="A94" s="24"/>
      <c r="B94" s="26"/>
      <c r="C94" s="26"/>
      <c r="D94" s="26"/>
      <c r="E94" s="26"/>
      <c r="F94" s="26"/>
      <c r="G94" s="26"/>
      <c r="H94" s="26"/>
    </row>
    <row r="95" spans="1:8" x14ac:dyDescent="0.25">
      <c r="A95" s="24"/>
      <c r="B95" s="26"/>
      <c r="C95" s="26"/>
      <c r="D95" s="26"/>
      <c r="E95" s="26"/>
      <c r="F95" s="26"/>
      <c r="G95" s="26"/>
      <c r="H95" s="26"/>
    </row>
    <row r="96" spans="1:8" x14ac:dyDescent="0.25">
      <c r="A96" s="1"/>
      <c r="B96" s="26"/>
      <c r="C96" s="26"/>
      <c r="D96" s="26"/>
      <c r="E96" s="26"/>
      <c r="F96" s="26"/>
      <c r="G96" s="26"/>
      <c r="H96" s="26"/>
    </row>
    <row r="97" spans="1:8" x14ac:dyDescent="0.25">
      <c r="A97" s="1"/>
      <c r="B97" s="26"/>
      <c r="C97" s="26"/>
      <c r="D97" s="26"/>
      <c r="E97" s="26"/>
      <c r="F97" s="26"/>
      <c r="G97" s="26"/>
      <c r="H97" s="26"/>
    </row>
    <row r="98" spans="1:8" x14ac:dyDescent="0.25">
      <c r="A98" s="1"/>
      <c r="B98" s="26"/>
      <c r="C98" s="26"/>
      <c r="D98" s="26"/>
      <c r="E98" s="26"/>
      <c r="F98" s="26"/>
      <c r="G98" s="26"/>
      <c r="H98" s="26"/>
    </row>
    <row r="99" spans="1:8" x14ac:dyDescent="0.25">
      <c r="A99" s="1"/>
      <c r="B99" s="26"/>
      <c r="C99" s="26"/>
      <c r="D99" s="26"/>
      <c r="E99" s="26"/>
      <c r="F99" s="26"/>
      <c r="G99" s="26"/>
      <c r="H99" s="26"/>
    </row>
    <row r="100" spans="1:8" x14ac:dyDescent="0.25">
      <c r="A100" s="1"/>
      <c r="B100" s="26"/>
      <c r="C100" s="26"/>
      <c r="D100" s="26"/>
      <c r="E100" s="26"/>
      <c r="F100" s="26"/>
      <c r="G100" s="26"/>
      <c r="H100" s="26"/>
    </row>
    <row r="101" spans="1:8" x14ac:dyDescent="0.25">
      <c r="A101" s="1"/>
      <c r="B101" s="26"/>
      <c r="C101" s="26"/>
      <c r="D101" s="26"/>
      <c r="E101" s="26"/>
      <c r="F101" s="26"/>
      <c r="G101" s="26"/>
      <c r="H101" s="26"/>
    </row>
    <row r="102" spans="1:8" x14ac:dyDescent="0.25">
      <c r="B102" s="26"/>
      <c r="C102" s="26"/>
      <c r="D102" s="26"/>
      <c r="E102" s="26"/>
      <c r="F102" s="26"/>
      <c r="G102" s="26"/>
      <c r="H102" s="26"/>
    </row>
    <row r="103" spans="1:8" x14ac:dyDescent="0.25">
      <c r="G103" s="18"/>
    </row>
  </sheetData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32D0-D81E-473E-B608-7A889196AD54}">
  <dimension ref="A1:K131"/>
  <sheetViews>
    <sheetView topLeftCell="A106" workbookViewId="0">
      <selection activeCell="J129" sqref="J129"/>
    </sheetView>
  </sheetViews>
  <sheetFormatPr defaultRowHeight="15" x14ac:dyDescent="0.25"/>
  <cols>
    <col min="1" max="1" width="19.42578125" customWidth="1"/>
    <col min="2" max="2" width="36.7109375" customWidth="1"/>
    <col min="3" max="3" width="30.85546875" customWidth="1"/>
    <col min="6" max="6" width="6.28515625" customWidth="1"/>
    <col min="7" max="7" width="9.140625" hidden="1" customWidth="1"/>
    <col min="8" max="8" width="16.85546875" customWidth="1"/>
    <col min="9" max="9" width="17.28515625" customWidth="1"/>
    <col min="10" max="10" width="19.5703125" customWidth="1"/>
    <col min="11" max="11" width="48.7109375" customWidth="1"/>
  </cols>
  <sheetData>
    <row r="1" spans="1:11" x14ac:dyDescent="0.25">
      <c r="A1" s="19" t="s">
        <v>24</v>
      </c>
      <c r="B1" s="3" t="s">
        <v>118</v>
      </c>
      <c r="C1" s="4" t="s">
        <v>1</v>
      </c>
      <c r="D1" s="2" t="s">
        <v>0</v>
      </c>
      <c r="E1" s="3"/>
      <c r="F1" s="2"/>
      <c r="G1" s="3"/>
      <c r="H1" s="4" t="s">
        <v>1</v>
      </c>
      <c r="I1" s="4" t="s">
        <v>3</v>
      </c>
      <c r="J1" s="4" t="s">
        <v>5</v>
      </c>
      <c r="K1" s="4" t="s">
        <v>85</v>
      </c>
    </row>
    <row r="2" spans="1:11" x14ac:dyDescent="0.25">
      <c r="A2" s="17" t="s">
        <v>56</v>
      </c>
      <c r="B2" s="5" t="s">
        <v>56</v>
      </c>
      <c r="C2" s="6"/>
      <c r="D2" s="2"/>
      <c r="E2" s="3"/>
      <c r="F2" s="2"/>
      <c r="G2" s="3"/>
      <c r="H2" s="4" t="s">
        <v>2</v>
      </c>
      <c r="I2" s="4" t="s">
        <v>4</v>
      </c>
      <c r="J2" s="4"/>
      <c r="K2" s="4"/>
    </row>
    <row r="3" spans="1:11" x14ac:dyDescent="0.25">
      <c r="B3" s="5"/>
      <c r="C3" s="6"/>
      <c r="D3" s="2"/>
      <c r="E3" s="3"/>
      <c r="F3" s="2"/>
      <c r="G3" s="3"/>
      <c r="H3" s="4"/>
      <c r="I3" s="4"/>
      <c r="J3" s="4"/>
      <c r="K3" s="4"/>
    </row>
    <row r="4" spans="1:11" x14ac:dyDescent="0.25">
      <c r="A4" s="17">
        <v>43488</v>
      </c>
      <c r="B4" s="5" t="s">
        <v>119</v>
      </c>
      <c r="C4" s="6">
        <v>180</v>
      </c>
      <c r="D4" s="1"/>
      <c r="E4" s="5"/>
      <c r="F4" s="1"/>
      <c r="G4" s="5"/>
      <c r="H4" s="6">
        <v>150</v>
      </c>
      <c r="I4" s="6">
        <v>30</v>
      </c>
      <c r="J4" s="6"/>
      <c r="K4" s="6"/>
    </row>
    <row r="5" spans="1:11" x14ac:dyDescent="0.25">
      <c r="B5" s="5" t="s">
        <v>120</v>
      </c>
      <c r="C5" s="6">
        <v>640</v>
      </c>
      <c r="D5" s="1"/>
      <c r="E5" s="5"/>
      <c r="F5" s="1"/>
      <c r="G5" s="5"/>
      <c r="H5" s="6">
        <v>450</v>
      </c>
      <c r="I5" s="6">
        <v>90</v>
      </c>
      <c r="J5" s="6">
        <v>100</v>
      </c>
      <c r="K5" s="6" t="s">
        <v>123</v>
      </c>
    </row>
    <row r="6" spans="1:11" x14ac:dyDescent="0.25">
      <c r="A6" s="17">
        <v>43493</v>
      </c>
      <c r="B6" s="5" t="s">
        <v>121</v>
      </c>
      <c r="C6" s="6">
        <v>1640</v>
      </c>
      <c r="D6" s="1"/>
      <c r="E6" s="5"/>
      <c r="F6" s="1"/>
      <c r="G6" s="5"/>
      <c r="H6" s="6">
        <v>1200</v>
      </c>
      <c r="I6" s="6">
        <v>240</v>
      </c>
      <c r="J6" s="6">
        <v>200</v>
      </c>
      <c r="K6" s="6"/>
    </row>
    <row r="7" spans="1:11" x14ac:dyDescent="0.25">
      <c r="A7" s="17">
        <v>43495</v>
      </c>
      <c r="B7" s="5" t="s">
        <v>119</v>
      </c>
      <c r="C7" s="6">
        <v>180</v>
      </c>
      <c r="D7" s="1"/>
      <c r="E7" s="5"/>
      <c r="F7" s="1"/>
      <c r="G7" s="5"/>
      <c r="H7" s="6">
        <v>160</v>
      </c>
      <c r="I7" s="6">
        <v>20</v>
      </c>
      <c r="J7" s="6"/>
      <c r="K7" s="6"/>
    </row>
    <row r="8" spans="1:11" x14ac:dyDescent="0.25">
      <c r="B8" s="5"/>
      <c r="C8" s="6"/>
      <c r="D8" s="1"/>
      <c r="E8" s="5"/>
      <c r="F8" s="1"/>
      <c r="G8" s="5"/>
      <c r="H8" s="6"/>
      <c r="I8" s="6"/>
      <c r="J8" s="6"/>
      <c r="K8" s="6"/>
    </row>
    <row r="9" spans="1:11" x14ac:dyDescent="0.25">
      <c r="A9" s="17">
        <v>43509</v>
      </c>
      <c r="B9" s="5" t="s">
        <v>119</v>
      </c>
      <c r="C9" s="6">
        <v>360</v>
      </c>
      <c r="D9" s="1"/>
      <c r="E9" s="5"/>
      <c r="F9" s="1"/>
      <c r="G9" s="5"/>
      <c r="H9" s="6">
        <v>300</v>
      </c>
      <c r="I9" s="6">
        <v>60</v>
      </c>
      <c r="J9" s="6"/>
      <c r="K9" s="6"/>
    </row>
    <row r="10" spans="1:11" x14ac:dyDescent="0.25">
      <c r="A10" s="17">
        <v>43516</v>
      </c>
      <c r="B10" s="5" t="s">
        <v>119</v>
      </c>
      <c r="C10" s="6">
        <v>405</v>
      </c>
      <c r="D10" s="1"/>
      <c r="E10" s="5"/>
      <c r="F10" s="1"/>
      <c r="G10" s="5"/>
      <c r="H10" s="6">
        <v>337.5</v>
      </c>
      <c r="I10" s="6">
        <v>67.5</v>
      </c>
      <c r="J10" s="6"/>
      <c r="K10" s="6"/>
    </row>
    <row r="11" spans="1:11" x14ac:dyDescent="0.25">
      <c r="B11" s="5"/>
      <c r="C11" s="6"/>
      <c r="D11" s="1"/>
      <c r="E11" s="5"/>
      <c r="F11" s="1"/>
      <c r="G11" s="5"/>
      <c r="H11" s="6"/>
      <c r="I11" s="6"/>
      <c r="J11" s="6"/>
      <c r="K11" s="6"/>
    </row>
    <row r="12" spans="1:11" x14ac:dyDescent="0.25">
      <c r="A12" s="17">
        <v>43532</v>
      </c>
      <c r="B12" s="5" t="s">
        <v>122</v>
      </c>
      <c r="C12" s="6">
        <v>1540</v>
      </c>
      <c r="D12" s="1"/>
      <c r="E12" s="5"/>
      <c r="F12" s="1"/>
      <c r="G12" s="5"/>
      <c r="H12" s="6">
        <v>1200</v>
      </c>
      <c r="I12" s="6">
        <v>240</v>
      </c>
      <c r="J12" s="6">
        <v>100</v>
      </c>
      <c r="K12" s="6"/>
    </row>
    <row r="13" spans="1:11" x14ac:dyDescent="0.25">
      <c r="B13" s="5"/>
      <c r="C13" s="6"/>
      <c r="D13" s="1"/>
      <c r="E13" s="5"/>
      <c r="F13" s="1"/>
      <c r="G13" s="5"/>
      <c r="H13" s="6"/>
      <c r="I13" s="6"/>
      <c r="J13" s="6"/>
      <c r="K13" s="6"/>
    </row>
    <row r="14" spans="1:11" x14ac:dyDescent="0.25">
      <c r="A14" s="17">
        <v>43545</v>
      </c>
      <c r="B14" s="5" t="s">
        <v>122</v>
      </c>
      <c r="C14" s="6">
        <v>770</v>
      </c>
      <c r="D14" s="1"/>
      <c r="E14" s="5"/>
      <c r="F14" s="1"/>
      <c r="G14" s="5"/>
      <c r="H14" s="6">
        <v>600</v>
      </c>
      <c r="I14" s="6">
        <v>120</v>
      </c>
      <c r="J14" s="6">
        <v>50</v>
      </c>
      <c r="K14" s="6"/>
    </row>
    <row r="15" spans="1:11" x14ac:dyDescent="0.25">
      <c r="B15" s="5"/>
      <c r="C15" s="6"/>
      <c r="D15" s="1"/>
      <c r="E15" s="5"/>
      <c r="F15" s="1"/>
      <c r="G15" s="5"/>
      <c r="H15" s="6"/>
      <c r="I15" s="6"/>
      <c r="J15" s="6"/>
      <c r="K15" s="6"/>
    </row>
    <row r="16" spans="1:11" x14ac:dyDescent="0.25">
      <c r="A16" s="17">
        <v>43546</v>
      </c>
      <c r="B16" s="5" t="s">
        <v>119</v>
      </c>
      <c r="C16" s="6">
        <v>1485</v>
      </c>
      <c r="D16" s="1"/>
      <c r="E16" s="5"/>
      <c r="F16" s="1"/>
      <c r="G16" s="5"/>
      <c r="H16" s="6">
        <v>1237.5</v>
      </c>
      <c r="I16" s="6">
        <v>247.5</v>
      </c>
      <c r="J16" s="6"/>
      <c r="K16" s="6"/>
    </row>
    <row r="17" spans="1:11" x14ac:dyDescent="0.25">
      <c r="B17" s="5" t="s">
        <v>127</v>
      </c>
      <c r="C17" s="6">
        <v>3540</v>
      </c>
      <c r="D17" s="1"/>
      <c r="E17" s="5"/>
      <c r="F17" s="1"/>
      <c r="G17" s="5"/>
      <c r="H17" s="6">
        <v>2700</v>
      </c>
      <c r="I17" s="6">
        <v>540</v>
      </c>
      <c r="J17" s="6">
        <v>300</v>
      </c>
      <c r="K17" s="6"/>
    </row>
    <row r="18" spans="1:11" x14ac:dyDescent="0.25">
      <c r="B18" s="5"/>
      <c r="C18" s="6"/>
      <c r="D18" s="1"/>
      <c r="E18" s="5"/>
      <c r="F18" s="1"/>
      <c r="G18" s="5"/>
      <c r="H18" s="6"/>
      <c r="I18" s="6"/>
      <c r="J18" s="6"/>
      <c r="K18" s="6"/>
    </row>
    <row r="19" spans="1:11" x14ac:dyDescent="0.25">
      <c r="A19" s="17">
        <v>43557</v>
      </c>
      <c r="B19" s="5" t="s">
        <v>125</v>
      </c>
      <c r="C19" s="6">
        <v>3530</v>
      </c>
      <c r="D19" s="1"/>
      <c r="E19" s="5"/>
      <c r="F19" s="1"/>
      <c r="G19" s="5"/>
      <c r="H19" s="6">
        <v>2775</v>
      </c>
      <c r="I19" s="6">
        <v>555</v>
      </c>
      <c r="J19" s="6">
        <v>200</v>
      </c>
      <c r="K19" s="6" t="s">
        <v>128</v>
      </c>
    </row>
    <row r="20" spans="1:11" x14ac:dyDescent="0.25">
      <c r="A20" s="17">
        <v>43558</v>
      </c>
      <c r="B20" s="5"/>
      <c r="C20" s="6">
        <v>1720</v>
      </c>
      <c r="D20" s="1"/>
      <c r="E20" s="5"/>
      <c r="F20" s="1"/>
      <c r="G20" s="5"/>
      <c r="H20" s="6">
        <v>1350</v>
      </c>
      <c r="I20" s="6">
        <v>100</v>
      </c>
      <c r="J20" s="6">
        <v>270</v>
      </c>
      <c r="K20" s="6"/>
    </row>
    <row r="21" spans="1:11" x14ac:dyDescent="0.25">
      <c r="A21" s="17">
        <v>43559</v>
      </c>
      <c r="B21" s="5"/>
      <c r="C21" s="6">
        <v>1720</v>
      </c>
      <c r="D21" s="1"/>
      <c r="E21" s="5"/>
      <c r="F21" s="1"/>
      <c r="G21" s="5"/>
      <c r="H21" s="6">
        <v>1350</v>
      </c>
      <c r="I21" s="6">
        <v>100</v>
      </c>
      <c r="J21" s="6">
        <v>270</v>
      </c>
      <c r="K21" s="6"/>
    </row>
    <row r="22" spans="1:11" x14ac:dyDescent="0.25">
      <c r="A22" s="17">
        <v>43560</v>
      </c>
      <c r="B22" s="5"/>
      <c r="C22" s="6">
        <v>1630</v>
      </c>
      <c r="D22" s="1"/>
      <c r="E22" s="5"/>
      <c r="F22" s="1"/>
      <c r="G22" s="5"/>
      <c r="H22" s="6">
        <v>1275</v>
      </c>
      <c r="I22" s="6">
        <v>100</v>
      </c>
      <c r="J22" s="6">
        <v>255</v>
      </c>
      <c r="K22" s="6"/>
    </row>
    <row r="23" spans="1:11" x14ac:dyDescent="0.25">
      <c r="A23" s="17">
        <v>43563</v>
      </c>
      <c r="B23" s="5"/>
      <c r="C23" s="6">
        <v>1900</v>
      </c>
      <c r="D23" s="1"/>
      <c r="E23" s="5"/>
      <c r="F23" s="1"/>
      <c r="G23" s="5"/>
      <c r="H23" s="6">
        <v>1500</v>
      </c>
      <c r="I23" s="6">
        <v>100</v>
      </c>
      <c r="J23" s="6">
        <v>300</v>
      </c>
      <c r="K23" s="6"/>
    </row>
    <row r="24" spans="1:11" x14ac:dyDescent="0.25">
      <c r="A24" s="17">
        <v>43564</v>
      </c>
      <c r="B24" s="5"/>
      <c r="C24" s="6">
        <v>1900</v>
      </c>
      <c r="D24" s="1"/>
      <c r="E24" s="5"/>
      <c r="F24" s="1"/>
      <c r="G24" s="5"/>
      <c r="H24" s="6">
        <v>1500</v>
      </c>
      <c r="I24" s="6">
        <v>100</v>
      </c>
      <c r="J24" s="6">
        <v>300</v>
      </c>
      <c r="K24" s="6"/>
    </row>
    <row r="25" spans="1:11" x14ac:dyDescent="0.25">
      <c r="A25" s="17">
        <v>43565</v>
      </c>
      <c r="B25" s="5"/>
      <c r="C25" s="6">
        <v>1810</v>
      </c>
      <c r="D25" s="1"/>
      <c r="E25" s="5"/>
      <c r="F25" s="1"/>
      <c r="G25" s="5"/>
      <c r="H25" s="6">
        <v>1425</v>
      </c>
      <c r="I25" s="6">
        <v>100</v>
      </c>
      <c r="J25" s="6">
        <v>285</v>
      </c>
      <c r="K25" s="6"/>
    </row>
    <row r="26" spans="1:11" x14ac:dyDescent="0.25">
      <c r="A26" s="17"/>
      <c r="B26" s="5"/>
      <c r="C26" s="6"/>
      <c r="D26" s="1"/>
      <c r="E26" s="5"/>
      <c r="F26" s="1"/>
      <c r="G26" s="5"/>
      <c r="H26" s="6"/>
      <c r="I26" s="6"/>
      <c r="J26" s="6"/>
      <c r="K26" s="6"/>
    </row>
    <row r="27" spans="1:11" x14ac:dyDescent="0.25">
      <c r="A27" s="17">
        <v>43560</v>
      </c>
      <c r="B27" s="5" t="s">
        <v>21</v>
      </c>
      <c r="C27" s="6">
        <v>315</v>
      </c>
      <c r="D27" s="1"/>
      <c r="E27" s="5"/>
      <c r="F27" s="1"/>
      <c r="G27" s="5"/>
      <c r="H27" s="6">
        <v>262.5</v>
      </c>
      <c r="I27" s="6">
        <v>52.5</v>
      </c>
      <c r="J27" s="6"/>
      <c r="K27" s="6"/>
    </row>
    <row r="28" spans="1:11" x14ac:dyDescent="0.25">
      <c r="A28" s="17"/>
      <c r="B28" s="5"/>
      <c r="C28" s="6"/>
      <c r="D28" s="1"/>
      <c r="E28" s="5"/>
      <c r="F28" s="1"/>
      <c r="G28" s="5"/>
      <c r="H28" s="6"/>
      <c r="I28" s="6"/>
      <c r="J28" s="6"/>
      <c r="K28" s="6"/>
    </row>
    <row r="29" spans="1:11" x14ac:dyDescent="0.25">
      <c r="A29" s="17">
        <v>43566</v>
      </c>
      <c r="B29" t="s">
        <v>38</v>
      </c>
      <c r="C29" s="6">
        <f>SUM(H29:I29)+J29</f>
        <v>405</v>
      </c>
      <c r="D29" s="1"/>
      <c r="E29" s="5"/>
      <c r="F29" s="1"/>
      <c r="G29" s="5"/>
      <c r="H29" s="21">
        <v>337.5</v>
      </c>
      <c r="I29" s="21">
        <v>67.5</v>
      </c>
      <c r="J29" s="21"/>
      <c r="K29" s="6"/>
    </row>
    <row r="30" spans="1:11" x14ac:dyDescent="0.25">
      <c r="A30" s="17">
        <v>43566</v>
      </c>
      <c r="B30" t="s">
        <v>112</v>
      </c>
      <c r="C30" s="6">
        <f t="shared" ref="C30:C35" si="0">SUM(H30:I30)+J30</f>
        <v>450</v>
      </c>
      <c r="D30" s="1"/>
      <c r="E30" s="5"/>
      <c r="F30" s="1"/>
      <c r="G30" s="5"/>
      <c r="H30" s="21">
        <v>375</v>
      </c>
      <c r="I30" s="21">
        <v>75</v>
      </c>
      <c r="K30" s="6"/>
    </row>
    <row r="31" spans="1:11" x14ac:dyDescent="0.25">
      <c r="A31" s="17">
        <v>43566</v>
      </c>
      <c r="B31" t="s">
        <v>115</v>
      </c>
      <c r="C31" s="6">
        <f t="shared" si="0"/>
        <v>460</v>
      </c>
      <c r="D31" s="1"/>
      <c r="E31" s="5"/>
      <c r="F31" s="1"/>
      <c r="G31" s="5"/>
      <c r="H31" s="21">
        <v>300</v>
      </c>
      <c r="I31" s="21">
        <v>60</v>
      </c>
      <c r="J31" s="21">
        <v>100</v>
      </c>
      <c r="K31" s="6"/>
    </row>
    <row r="32" spans="1:11" x14ac:dyDescent="0.25">
      <c r="A32" s="17">
        <v>43567</v>
      </c>
      <c r="B32" t="s">
        <v>30</v>
      </c>
      <c r="C32" s="6">
        <f t="shared" si="0"/>
        <v>905</v>
      </c>
      <c r="D32" s="1"/>
      <c r="E32" s="5"/>
      <c r="F32" s="1"/>
      <c r="G32" s="5"/>
      <c r="H32" s="21">
        <v>712.5</v>
      </c>
      <c r="I32" s="21">
        <v>142.5</v>
      </c>
      <c r="J32" s="21">
        <v>50</v>
      </c>
      <c r="K32" s="6"/>
    </row>
    <row r="33" spans="1:11" x14ac:dyDescent="0.25">
      <c r="A33" s="17">
        <v>43567</v>
      </c>
      <c r="B33" t="s">
        <v>38</v>
      </c>
      <c r="C33" s="6">
        <f t="shared" si="0"/>
        <v>905</v>
      </c>
      <c r="D33" s="1"/>
      <c r="E33" s="5"/>
      <c r="F33" s="1"/>
      <c r="G33" s="5"/>
      <c r="H33" s="21">
        <v>712.5</v>
      </c>
      <c r="I33" s="21">
        <v>142.5</v>
      </c>
      <c r="J33" s="21">
        <v>50</v>
      </c>
      <c r="K33" s="6"/>
    </row>
    <row r="34" spans="1:11" x14ac:dyDescent="0.25">
      <c r="A34" s="17">
        <v>43570</v>
      </c>
      <c r="B34" t="s">
        <v>7</v>
      </c>
      <c r="C34" s="6">
        <f t="shared" si="0"/>
        <v>1040</v>
      </c>
      <c r="D34" s="1"/>
      <c r="E34" s="5"/>
      <c r="F34" s="1"/>
      <c r="G34" s="5"/>
      <c r="H34" s="21">
        <v>825</v>
      </c>
      <c r="I34" s="21">
        <v>165</v>
      </c>
      <c r="J34" s="21">
        <v>50</v>
      </c>
      <c r="K34" s="6"/>
    </row>
    <row r="35" spans="1:11" x14ac:dyDescent="0.25">
      <c r="A35" s="17">
        <v>43570</v>
      </c>
      <c r="B35" t="s">
        <v>91</v>
      </c>
      <c r="C35" s="6">
        <f t="shared" si="0"/>
        <v>950</v>
      </c>
      <c r="D35" s="1"/>
      <c r="E35" s="5"/>
      <c r="F35" s="1"/>
      <c r="G35" s="5"/>
      <c r="H35" s="21">
        <v>750</v>
      </c>
      <c r="I35" s="21">
        <v>150</v>
      </c>
      <c r="J35" s="21">
        <v>50</v>
      </c>
      <c r="K35" s="6"/>
    </row>
    <row r="36" spans="1:11" x14ac:dyDescent="0.25">
      <c r="A36" s="17">
        <v>43571</v>
      </c>
      <c r="B36" t="s">
        <v>37</v>
      </c>
      <c r="C36" s="6">
        <v>950</v>
      </c>
      <c r="D36" s="1"/>
      <c r="E36" s="5"/>
      <c r="F36" s="1"/>
      <c r="G36" s="5"/>
      <c r="H36" s="21">
        <v>750</v>
      </c>
      <c r="I36" s="21">
        <v>150</v>
      </c>
      <c r="J36" s="21">
        <v>50</v>
      </c>
      <c r="K36" s="6"/>
    </row>
    <row r="37" spans="1:11" x14ac:dyDescent="0.25">
      <c r="A37" s="17"/>
      <c r="B37" t="s">
        <v>8</v>
      </c>
      <c r="C37" s="6">
        <v>950</v>
      </c>
      <c r="D37" s="1"/>
      <c r="E37" s="5"/>
      <c r="F37" s="1"/>
      <c r="G37" s="5"/>
      <c r="H37" s="21">
        <v>750</v>
      </c>
      <c r="I37" s="21">
        <v>150</v>
      </c>
      <c r="J37" s="21">
        <v>50</v>
      </c>
      <c r="K37" s="6"/>
    </row>
    <row r="38" spans="1:11" x14ac:dyDescent="0.25">
      <c r="A38" s="17"/>
      <c r="C38" s="6"/>
      <c r="D38" s="1"/>
      <c r="E38" s="5"/>
      <c r="F38" s="1"/>
      <c r="G38" s="5"/>
      <c r="H38" s="21"/>
      <c r="I38" s="21"/>
      <c r="J38" s="21"/>
      <c r="K38" s="6"/>
    </row>
    <row r="39" spans="1:11" x14ac:dyDescent="0.25">
      <c r="A39" s="17">
        <v>43572</v>
      </c>
      <c r="B39" t="s">
        <v>130</v>
      </c>
      <c r="C39" s="6">
        <v>1540</v>
      </c>
      <c r="D39" s="1"/>
      <c r="E39" s="5"/>
      <c r="F39" s="1"/>
      <c r="G39" s="5"/>
      <c r="H39" s="21"/>
      <c r="I39" s="21"/>
      <c r="J39" s="21"/>
      <c r="K39" s="6"/>
    </row>
    <row r="40" spans="1:11" x14ac:dyDescent="0.25">
      <c r="A40" s="17">
        <v>43586</v>
      </c>
      <c r="C40" s="6">
        <v>315</v>
      </c>
      <c r="D40" s="1"/>
      <c r="E40" s="5"/>
      <c r="F40" s="1"/>
      <c r="G40" s="5"/>
      <c r="H40" s="21"/>
      <c r="I40" s="21"/>
      <c r="J40" s="21"/>
      <c r="K40" s="6"/>
    </row>
    <row r="41" spans="1:11" x14ac:dyDescent="0.25">
      <c r="A41" s="17"/>
      <c r="B41" t="s">
        <v>30</v>
      </c>
      <c r="C41" s="4" t="s">
        <v>56</v>
      </c>
      <c r="D41" s="1"/>
      <c r="E41" s="5"/>
      <c r="F41" s="1"/>
      <c r="G41" s="5"/>
      <c r="H41" s="21">
        <v>731.25</v>
      </c>
      <c r="I41" s="21">
        <v>146.25</v>
      </c>
      <c r="J41" s="21">
        <v>50</v>
      </c>
      <c r="K41" s="6"/>
    </row>
    <row r="42" spans="1:11" x14ac:dyDescent="0.25">
      <c r="A42" s="17"/>
      <c r="B42" t="s">
        <v>7</v>
      </c>
      <c r="C42" s="6"/>
      <c r="D42" s="1"/>
      <c r="E42" s="5"/>
      <c r="F42" s="1"/>
      <c r="G42" s="5"/>
      <c r="H42" s="21">
        <v>731.25</v>
      </c>
      <c r="I42" s="21">
        <v>146.25</v>
      </c>
      <c r="J42" s="21">
        <v>50</v>
      </c>
      <c r="K42" s="6"/>
    </row>
    <row r="43" spans="1:11" x14ac:dyDescent="0.25">
      <c r="A43" s="17"/>
      <c r="C43" s="6"/>
      <c r="D43" s="1"/>
      <c r="E43" s="5"/>
      <c r="F43" s="1"/>
      <c r="G43" s="5"/>
      <c r="H43" s="21"/>
      <c r="I43" s="21"/>
      <c r="J43" s="21"/>
      <c r="K43" s="6"/>
    </row>
    <row r="44" spans="1:11" x14ac:dyDescent="0.25">
      <c r="A44" s="17">
        <v>43572</v>
      </c>
      <c r="B44" t="s">
        <v>81</v>
      </c>
      <c r="C44" s="6">
        <v>405</v>
      </c>
      <c r="D44" s="1"/>
      <c r="E44" s="5"/>
      <c r="F44" s="1"/>
      <c r="G44" s="5"/>
      <c r="H44" s="21">
        <v>337.5</v>
      </c>
      <c r="I44" s="21">
        <v>67.5</v>
      </c>
      <c r="J44" s="21">
        <v>50</v>
      </c>
      <c r="K44" s="6"/>
    </row>
    <row r="45" spans="1:11" x14ac:dyDescent="0.25">
      <c r="A45" s="17">
        <v>43577</v>
      </c>
      <c r="B45" t="s">
        <v>81</v>
      </c>
      <c r="C45" s="6">
        <v>1800</v>
      </c>
      <c r="D45" s="1"/>
      <c r="E45" s="5"/>
      <c r="F45" s="1"/>
      <c r="G45" s="5"/>
      <c r="H45" s="21">
        <v>1200</v>
      </c>
      <c r="I45" s="21">
        <v>600</v>
      </c>
      <c r="J45" s="21">
        <v>100</v>
      </c>
      <c r="K45" s="6"/>
    </row>
    <row r="46" spans="1:11" x14ac:dyDescent="0.25">
      <c r="A46" s="17"/>
      <c r="C46" s="6"/>
      <c r="D46" s="1"/>
      <c r="E46" s="5"/>
      <c r="F46" s="1"/>
      <c r="G46" s="5"/>
      <c r="H46" s="21"/>
      <c r="I46" s="21"/>
      <c r="J46" s="21"/>
      <c r="K46" s="6"/>
    </row>
    <row r="47" spans="1:11" x14ac:dyDescent="0.25">
      <c r="A47" s="17">
        <v>43572</v>
      </c>
      <c r="B47" t="s">
        <v>131</v>
      </c>
      <c r="C47" s="6">
        <v>1710</v>
      </c>
      <c r="D47" s="1"/>
      <c r="E47" s="5"/>
      <c r="F47" s="1"/>
      <c r="G47" s="5"/>
      <c r="H47" s="21">
        <v>1425</v>
      </c>
      <c r="I47" s="21">
        <v>285</v>
      </c>
      <c r="J47" s="21">
        <v>100</v>
      </c>
      <c r="K47" s="6"/>
    </row>
    <row r="48" spans="1:11" x14ac:dyDescent="0.25">
      <c r="A48" s="17">
        <v>43577</v>
      </c>
      <c r="C48" s="6">
        <v>720</v>
      </c>
      <c r="D48" s="1"/>
      <c r="E48" s="5"/>
      <c r="F48" s="1"/>
      <c r="G48" s="5"/>
      <c r="H48" s="21">
        <v>600</v>
      </c>
      <c r="I48" s="21">
        <v>120</v>
      </c>
      <c r="J48" s="21">
        <v>50</v>
      </c>
      <c r="K48" s="6"/>
    </row>
    <row r="49" spans="1:11" x14ac:dyDescent="0.25">
      <c r="A49" s="17"/>
      <c r="C49" s="6"/>
      <c r="D49" s="1"/>
      <c r="E49" s="5"/>
      <c r="F49" s="1"/>
      <c r="G49" s="5"/>
      <c r="H49" s="21"/>
      <c r="I49" s="21"/>
      <c r="J49" s="21"/>
      <c r="K49" s="6"/>
    </row>
    <row r="50" spans="1:11" x14ac:dyDescent="0.25">
      <c r="A50" s="17">
        <v>43579</v>
      </c>
      <c r="B50" t="s">
        <v>122</v>
      </c>
      <c r="C50" s="6">
        <v>1945</v>
      </c>
      <c r="D50" s="1"/>
      <c r="E50" s="5"/>
      <c r="F50" s="1"/>
      <c r="G50" s="5"/>
      <c r="H50" s="21">
        <v>1537.5</v>
      </c>
      <c r="I50" s="21">
        <v>307.5</v>
      </c>
      <c r="J50" s="21">
        <v>100</v>
      </c>
      <c r="K50" s="6"/>
    </row>
    <row r="51" spans="1:11" x14ac:dyDescent="0.25">
      <c r="A51" s="17"/>
      <c r="C51" s="6"/>
      <c r="D51" s="1"/>
      <c r="E51" s="5"/>
      <c r="F51" s="1"/>
      <c r="G51" s="5"/>
      <c r="H51" s="21"/>
      <c r="I51" s="21"/>
      <c r="J51" s="21"/>
      <c r="K51" s="6"/>
    </row>
    <row r="52" spans="1:11" x14ac:dyDescent="0.25">
      <c r="A52" s="17">
        <v>43581</v>
      </c>
      <c r="B52" t="s">
        <v>122</v>
      </c>
      <c r="C52" s="6">
        <v>1180</v>
      </c>
      <c r="D52" s="1"/>
      <c r="E52" s="5"/>
      <c r="F52" s="1"/>
      <c r="G52" s="5"/>
      <c r="H52" s="21">
        <v>900</v>
      </c>
      <c r="I52" s="21">
        <v>180</v>
      </c>
      <c r="J52" s="21">
        <v>100</v>
      </c>
      <c r="K52" s="6"/>
    </row>
    <row r="53" spans="1:11" x14ac:dyDescent="0.25">
      <c r="A53" s="17"/>
      <c r="B53" t="s">
        <v>56</v>
      </c>
      <c r="C53" s="6" t="s">
        <v>56</v>
      </c>
      <c r="D53" s="1"/>
      <c r="E53" s="5"/>
      <c r="F53" s="1"/>
      <c r="G53" s="5"/>
      <c r="H53" s="21"/>
      <c r="I53" s="21"/>
      <c r="J53" s="21"/>
      <c r="K53" s="6"/>
    </row>
    <row r="54" spans="1:11" x14ac:dyDescent="0.25">
      <c r="A54" s="17">
        <v>43585</v>
      </c>
      <c r="B54" t="s">
        <v>122</v>
      </c>
      <c r="C54" s="6">
        <v>770</v>
      </c>
      <c r="D54" s="1"/>
      <c r="E54" s="5"/>
      <c r="F54" s="1"/>
      <c r="G54" s="5"/>
      <c r="H54" s="21">
        <v>600</v>
      </c>
      <c r="I54" s="21">
        <v>120</v>
      </c>
      <c r="J54" s="21">
        <v>50</v>
      </c>
      <c r="K54" s="6"/>
    </row>
    <row r="55" spans="1:11" x14ac:dyDescent="0.25">
      <c r="A55" s="17"/>
      <c r="C55" s="6"/>
      <c r="D55" s="1"/>
      <c r="E55" s="5"/>
      <c r="F55" s="1"/>
      <c r="G55" s="5"/>
      <c r="H55" s="21"/>
      <c r="I55" s="21"/>
      <c r="J55" s="21"/>
      <c r="K55" s="6"/>
    </row>
    <row r="56" spans="1:11" x14ac:dyDescent="0.25">
      <c r="A56" s="17"/>
      <c r="C56" s="6"/>
      <c r="D56" s="1"/>
      <c r="E56" s="5"/>
      <c r="F56" s="1"/>
      <c r="G56" s="5"/>
      <c r="H56" s="21"/>
      <c r="I56" s="21"/>
      <c r="J56" s="21"/>
      <c r="K56" s="6"/>
    </row>
    <row r="57" spans="1:11" x14ac:dyDescent="0.25">
      <c r="A57" s="17">
        <v>43584</v>
      </c>
      <c r="B57" t="s">
        <v>131</v>
      </c>
      <c r="C57" s="6">
        <v>1810</v>
      </c>
      <c r="D57" s="1"/>
      <c r="E57" s="5"/>
      <c r="F57" s="1"/>
      <c r="G57" s="5"/>
      <c r="H57" s="21">
        <v>1425</v>
      </c>
      <c r="I57" s="21">
        <v>285</v>
      </c>
      <c r="J57" s="21">
        <v>100</v>
      </c>
      <c r="K57" s="6"/>
    </row>
    <row r="58" spans="1:11" x14ac:dyDescent="0.25">
      <c r="A58" s="17">
        <v>43585</v>
      </c>
      <c r="C58" s="6">
        <v>1630</v>
      </c>
      <c r="D58" s="1"/>
      <c r="E58" s="5"/>
      <c r="F58" s="1"/>
      <c r="G58" s="5"/>
      <c r="H58" s="21">
        <v>1275</v>
      </c>
      <c r="I58" s="21">
        <v>255</v>
      </c>
      <c r="J58" s="21">
        <v>100</v>
      </c>
      <c r="K58" s="6"/>
    </row>
    <row r="59" spans="1:11" x14ac:dyDescent="0.25">
      <c r="A59" s="17">
        <v>43586</v>
      </c>
      <c r="C59" s="6">
        <v>1540</v>
      </c>
      <c r="D59" s="1"/>
      <c r="E59" s="5"/>
      <c r="F59" s="1"/>
      <c r="G59" s="5"/>
      <c r="H59" s="21">
        <v>1200</v>
      </c>
      <c r="I59" s="21">
        <v>240</v>
      </c>
      <c r="J59" s="21">
        <v>100</v>
      </c>
      <c r="K59" s="6"/>
    </row>
    <row r="60" spans="1:11" x14ac:dyDescent="0.25">
      <c r="A60" s="17"/>
      <c r="C60" s="6"/>
      <c r="D60" s="1"/>
      <c r="E60" s="5"/>
      <c r="F60" s="1"/>
      <c r="G60" s="5"/>
      <c r="H60" s="21"/>
      <c r="I60" s="21"/>
      <c r="J60" s="21"/>
      <c r="K60" s="6"/>
    </row>
    <row r="61" spans="1:11" x14ac:dyDescent="0.25">
      <c r="A61" s="17">
        <v>43593</v>
      </c>
      <c r="B61" t="s">
        <v>119</v>
      </c>
      <c r="C61" s="6">
        <v>315</v>
      </c>
      <c r="D61" s="1"/>
      <c r="E61" s="5"/>
      <c r="F61" s="1"/>
      <c r="G61" s="5"/>
      <c r="H61" s="21">
        <v>262.5</v>
      </c>
      <c r="I61" s="21">
        <v>52.5</v>
      </c>
      <c r="J61" s="21"/>
      <c r="K61" s="6"/>
    </row>
    <row r="62" spans="1:11" x14ac:dyDescent="0.25">
      <c r="A62" s="17"/>
      <c r="C62" s="6"/>
      <c r="D62" s="1"/>
      <c r="E62" s="5"/>
      <c r="F62" s="1"/>
      <c r="G62" s="5"/>
      <c r="H62" s="21"/>
      <c r="I62" s="21"/>
      <c r="J62" s="21"/>
      <c r="K62" s="6"/>
    </row>
    <row r="63" spans="1:11" x14ac:dyDescent="0.25">
      <c r="A63" s="17">
        <v>43593</v>
      </c>
      <c r="B63" t="s">
        <v>133</v>
      </c>
      <c r="C63" s="6">
        <v>410</v>
      </c>
      <c r="D63" s="1"/>
      <c r="E63" s="5"/>
      <c r="F63" s="1"/>
      <c r="G63" s="5"/>
      <c r="H63" s="21">
        <v>300</v>
      </c>
      <c r="I63" s="21">
        <v>60</v>
      </c>
      <c r="J63" s="21">
        <v>50</v>
      </c>
      <c r="K63" s="6"/>
    </row>
    <row r="64" spans="1:11" x14ac:dyDescent="0.25">
      <c r="A64" s="17"/>
      <c r="C64" s="6"/>
      <c r="D64" s="1"/>
      <c r="E64" s="5"/>
      <c r="F64" s="1"/>
      <c r="G64" s="5"/>
      <c r="J64" s="21" t="s">
        <v>56</v>
      </c>
      <c r="K64" s="6"/>
    </row>
    <row r="65" spans="1:11" x14ac:dyDescent="0.25">
      <c r="A65" s="17">
        <v>43594</v>
      </c>
      <c r="B65" t="s">
        <v>131</v>
      </c>
      <c r="C65" s="6">
        <v>5955</v>
      </c>
      <c r="D65" s="1"/>
      <c r="E65" s="5"/>
      <c r="F65" s="1"/>
      <c r="G65" s="5"/>
      <c r="H65" s="21">
        <v>4650</v>
      </c>
      <c r="I65" s="21">
        <v>930</v>
      </c>
      <c r="J65" s="21">
        <v>375</v>
      </c>
      <c r="K65" s="6"/>
    </row>
    <row r="66" spans="1:11" x14ac:dyDescent="0.25">
      <c r="A66" s="17"/>
      <c r="C66" s="6"/>
      <c r="D66" s="1"/>
      <c r="E66" s="5"/>
      <c r="F66" s="1"/>
      <c r="G66" s="5"/>
      <c r="J66" s="21"/>
      <c r="K66" s="6"/>
    </row>
    <row r="67" spans="1:11" x14ac:dyDescent="0.25">
      <c r="A67" s="17">
        <v>43614</v>
      </c>
      <c r="B67" t="s">
        <v>135</v>
      </c>
      <c r="C67" s="6">
        <v>360</v>
      </c>
      <c r="D67" s="1"/>
      <c r="E67" s="5"/>
      <c r="F67" s="1"/>
      <c r="G67" s="5"/>
      <c r="H67" s="21">
        <v>300</v>
      </c>
      <c r="I67" s="21">
        <v>60</v>
      </c>
      <c r="J67" s="21"/>
      <c r="K67" s="6"/>
    </row>
    <row r="68" spans="1:11" x14ac:dyDescent="0.25">
      <c r="A68" s="17"/>
      <c r="C68" s="6"/>
      <c r="D68" s="1"/>
      <c r="E68" s="5"/>
      <c r="F68" s="1"/>
      <c r="G68" s="5"/>
      <c r="H68" s="21"/>
      <c r="I68" s="21"/>
      <c r="J68" s="21"/>
      <c r="K68" s="6"/>
    </row>
    <row r="69" spans="1:11" x14ac:dyDescent="0.25">
      <c r="A69" s="17">
        <v>43614</v>
      </c>
      <c r="B69" t="s">
        <v>119</v>
      </c>
      <c r="C69" s="6">
        <v>945</v>
      </c>
      <c r="D69" s="1"/>
      <c r="E69" s="5"/>
      <c r="F69" s="1"/>
      <c r="G69" s="5"/>
      <c r="H69" s="21">
        <v>787.5</v>
      </c>
      <c r="I69" s="21">
        <v>157.5</v>
      </c>
      <c r="J69" s="21"/>
      <c r="K69" s="6"/>
    </row>
    <row r="70" spans="1:11" x14ac:dyDescent="0.25">
      <c r="A70" s="17"/>
      <c r="C70" s="6"/>
      <c r="D70" s="1"/>
      <c r="E70" s="5"/>
      <c r="F70" s="1"/>
      <c r="G70" s="5"/>
      <c r="H70" s="21"/>
      <c r="I70" s="21"/>
      <c r="J70" s="21"/>
      <c r="K70" s="6"/>
    </row>
    <row r="71" spans="1:11" x14ac:dyDescent="0.25">
      <c r="A71" s="17">
        <v>43616</v>
      </c>
      <c r="B71" t="s">
        <v>136</v>
      </c>
      <c r="C71" s="6">
        <v>540</v>
      </c>
      <c r="D71" s="1"/>
      <c r="E71" s="5"/>
      <c r="F71" s="1"/>
      <c r="G71" s="5"/>
      <c r="H71" s="21">
        <v>450</v>
      </c>
      <c r="I71" s="21">
        <v>90</v>
      </c>
      <c r="J71" s="21"/>
      <c r="K71" s="6"/>
    </row>
    <row r="72" spans="1:11" x14ac:dyDescent="0.25">
      <c r="A72" s="17"/>
      <c r="C72" s="6"/>
      <c r="D72" s="1"/>
      <c r="E72" s="5"/>
      <c r="F72" s="1"/>
      <c r="G72" s="5"/>
      <c r="H72" s="21"/>
      <c r="I72" s="21"/>
      <c r="J72" s="21"/>
      <c r="K72" s="6"/>
    </row>
    <row r="73" spans="1:11" x14ac:dyDescent="0.25">
      <c r="A73" s="17">
        <v>43628</v>
      </c>
      <c r="B73" t="s">
        <v>137</v>
      </c>
      <c r="C73" s="6">
        <v>1540</v>
      </c>
      <c r="D73" s="1"/>
      <c r="E73" s="5"/>
      <c r="F73" s="1"/>
      <c r="G73" s="5"/>
      <c r="H73" s="21">
        <v>1200</v>
      </c>
      <c r="I73" s="21">
        <v>240</v>
      </c>
      <c r="J73" s="21">
        <v>100</v>
      </c>
      <c r="K73" s="6"/>
    </row>
    <row r="74" spans="1:11" x14ac:dyDescent="0.25">
      <c r="A74" s="17"/>
      <c r="C74" s="6"/>
      <c r="D74" s="1"/>
      <c r="E74" s="5"/>
      <c r="F74" s="1"/>
      <c r="G74" s="5"/>
      <c r="H74" s="21"/>
      <c r="I74" s="21"/>
      <c r="J74" s="21"/>
      <c r="K74" s="6"/>
    </row>
    <row r="75" spans="1:11" x14ac:dyDescent="0.25">
      <c r="A75" s="17">
        <v>43642</v>
      </c>
      <c r="B75" t="s">
        <v>138</v>
      </c>
      <c r="C75" s="6">
        <v>2295</v>
      </c>
      <c r="D75" s="1"/>
      <c r="E75" s="5"/>
      <c r="F75" s="1"/>
      <c r="G75" s="5"/>
      <c r="H75" s="21">
        <v>1912.5</v>
      </c>
      <c r="I75" s="21">
        <v>382.5</v>
      </c>
      <c r="J75" s="21"/>
      <c r="K75" s="6"/>
    </row>
    <row r="76" spans="1:11" x14ac:dyDescent="0.25">
      <c r="A76" s="17"/>
      <c r="B76" t="s">
        <v>139</v>
      </c>
      <c r="C76" s="6">
        <v>6750</v>
      </c>
      <c r="D76" s="1"/>
      <c r="E76" s="5"/>
      <c r="F76" s="1"/>
      <c r="G76" s="5"/>
      <c r="H76" s="21">
        <v>5250</v>
      </c>
      <c r="I76" s="21">
        <v>1050</v>
      </c>
      <c r="J76" s="21"/>
      <c r="K76" s="6" t="s">
        <v>140</v>
      </c>
    </row>
    <row r="77" spans="1:11" x14ac:dyDescent="0.25">
      <c r="A77" s="17"/>
      <c r="C77" s="6"/>
      <c r="D77" s="1"/>
      <c r="E77" s="5"/>
      <c r="F77" s="1"/>
      <c r="G77" s="5"/>
      <c r="H77" s="21"/>
      <c r="I77" s="21"/>
      <c r="J77" s="21"/>
      <c r="K77" s="6"/>
    </row>
    <row r="78" spans="1:11" x14ac:dyDescent="0.25">
      <c r="A78" s="17">
        <v>43656</v>
      </c>
      <c r="B78" t="s">
        <v>119</v>
      </c>
      <c r="C78" s="6">
        <v>270</v>
      </c>
      <c r="D78" s="1"/>
      <c r="E78" s="5"/>
      <c r="F78" s="1"/>
      <c r="G78" s="5"/>
      <c r="H78" s="21">
        <v>225</v>
      </c>
      <c r="I78" s="21">
        <v>45</v>
      </c>
      <c r="J78" s="21"/>
      <c r="K78" s="6"/>
    </row>
    <row r="79" spans="1:11" x14ac:dyDescent="0.25">
      <c r="A79" s="17"/>
      <c r="C79" s="6"/>
      <c r="D79" s="1"/>
      <c r="E79" s="5"/>
      <c r="F79" s="1"/>
      <c r="G79" s="5"/>
      <c r="H79" s="21"/>
      <c r="I79" s="21"/>
      <c r="J79" s="21"/>
      <c r="K79" s="6"/>
    </row>
    <row r="80" spans="1:11" x14ac:dyDescent="0.25">
      <c r="A80" s="17">
        <v>43661</v>
      </c>
      <c r="B80" t="s">
        <v>119</v>
      </c>
      <c r="C80" s="6">
        <v>20000</v>
      </c>
      <c r="D80" s="1"/>
      <c r="E80" s="5"/>
      <c r="F80" s="1"/>
      <c r="G80" s="5"/>
      <c r="H80" s="21"/>
      <c r="I80" s="21"/>
      <c r="J80" s="21"/>
      <c r="K80" s="6"/>
    </row>
    <row r="81" spans="1:11" x14ac:dyDescent="0.25">
      <c r="A81" s="17"/>
      <c r="C81" s="6"/>
      <c r="D81" s="1"/>
      <c r="E81" s="5"/>
      <c r="F81" s="1"/>
      <c r="G81" s="5"/>
      <c r="H81" s="21"/>
      <c r="I81" s="21"/>
      <c r="J81" s="21"/>
      <c r="K81" s="6"/>
    </row>
    <row r="82" spans="1:11" x14ac:dyDescent="0.25">
      <c r="A82" s="17">
        <v>43663</v>
      </c>
      <c r="B82" t="s">
        <v>137</v>
      </c>
      <c r="C82" s="6">
        <v>1540</v>
      </c>
      <c r="D82" s="1"/>
      <c r="E82" s="5"/>
      <c r="F82" s="1"/>
      <c r="G82" s="5"/>
      <c r="H82" s="21">
        <v>1162.5</v>
      </c>
      <c r="I82" s="21">
        <v>232.5</v>
      </c>
      <c r="J82" s="21">
        <v>100</v>
      </c>
      <c r="K82" s="6" t="s">
        <v>141</v>
      </c>
    </row>
    <row r="83" spans="1:11" x14ac:dyDescent="0.25">
      <c r="A83" s="17"/>
      <c r="C83" s="6"/>
      <c r="D83" s="1"/>
      <c r="E83" s="5"/>
      <c r="F83" s="1"/>
      <c r="G83" s="5"/>
      <c r="H83" s="21"/>
      <c r="I83" s="21"/>
      <c r="J83" s="21"/>
      <c r="K83" s="6"/>
    </row>
    <row r="84" spans="1:11" x14ac:dyDescent="0.25">
      <c r="A84" s="17">
        <v>43683</v>
      </c>
      <c r="B84" t="s">
        <v>142</v>
      </c>
      <c r="C84" s="6">
        <v>6158.86</v>
      </c>
      <c r="D84" s="1"/>
      <c r="E84" s="5"/>
      <c r="F84" s="1"/>
      <c r="G84" s="5"/>
      <c r="H84" s="21" t="s">
        <v>56</v>
      </c>
      <c r="I84" s="21" t="s">
        <v>101</v>
      </c>
      <c r="J84" s="21"/>
      <c r="K84" s="6" t="s">
        <v>143</v>
      </c>
    </row>
    <row r="85" spans="1:11" x14ac:dyDescent="0.25">
      <c r="A85" s="17"/>
      <c r="C85" s="6"/>
      <c r="D85" s="1"/>
      <c r="E85" s="5"/>
      <c r="F85" s="1"/>
      <c r="G85" s="5"/>
      <c r="H85" s="21"/>
      <c r="I85" s="21"/>
      <c r="J85" s="21"/>
      <c r="K85" s="6"/>
    </row>
    <row r="86" spans="1:11" x14ac:dyDescent="0.25">
      <c r="A86" s="17">
        <v>43684</v>
      </c>
      <c r="B86" t="s">
        <v>144</v>
      </c>
      <c r="C86" s="6">
        <v>225</v>
      </c>
      <c r="D86" s="1"/>
      <c r="E86" s="5"/>
      <c r="F86" s="1"/>
      <c r="G86" s="5"/>
      <c r="H86" s="21">
        <v>225</v>
      </c>
      <c r="I86" s="21"/>
      <c r="J86" s="21"/>
      <c r="K86" s="6"/>
    </row>
    <row r="87" spans="1:11" x14ac:dyDescent="0.25">
      <c r="A87" s="17"/>
      <c r="C87" s="6"/>
      <c r="D87" s="1"/>
      <c r="E87" s="5"/>
      <c r="F87" s="1"/>
      <c r="G87" s="5"/>
      <c r="H87" s="21"/>
      <c r="I87" s="21"/>
      <c r="J87" s="21"/>
      <c r="K87" s="6"/>
    </row>
    <row r="88" spans="1:11" x14ac:dyDescent="0.25">
      <c r="A88" s="17">
        <v>43690</v>
      </c>
      <c r="B88" t="s">
        <v>144</v>
      </c>
      <c r="C88" s="6">
        <v>810</v>
      </c>
      <c r="D88" s="1"/>
      <c r="E88" s="5"/>
      <c r="F88" s="1"/>
      <c r="G88" s="5"/>
      <c r="H88" s="21">
        <v>675</v>
      </c>
      <c r="I88" s="21">
        <v>135</v>
      </c>
      <c r="J88" s="21"/>
      <c r="K88" s="6"/>
    </row>
    <row r="89" spans="1:11" x14ac:dyDescent="0.25">
      <c r="A89" s="17"/>
      <c r="C89" s="6"/>
      <c r="D89" s="1"/>
      <c r="E89" s="5"/>
      <c r="F89" s="1"/>
      <c r="G89" s="5"/>
      <c r="H89" s="21"/>
      <c r="I89" s="21"/>
      <c r="J89" s="21"/>
      <c r="K89" s="6"/>
    </row>
    <row r="90" spans="1:11" x14ac:dyDescent="0.25">
      <c r="A90" s="17">
        <v>43693</v>
      </c>
      <c r="B90" t="s">
        <v>137</v>
      </c>
      <c r="C90" s="6">
        <v>1540</v>
      </c>
      <c r="D90" s="1"/>
      <c r="E90" s="5"/>
      <c r="F90" s="1"/>
      <c r="G90" s="5"/>
      <c r="H90" s="21">
        <v>1312.5</v>
      </c>
      <c r="I90" s="21">
        <v>262.5</v>
      </c>
      <c r="J90" s="21">
        <v>100</v>
      </c>
      <c r="K90" s="6"/>
    </row>
    <row r="91" spans="1:11" x14ac:dyDescent="0.25">
      <c r="A91" s="17">
        <v>43696</v>
      </c>
      <c r="B91" t="s">
        <v>137</v>
      </c>
      <c r="C91" s="6">
        <v>135</v>
      </c>
      <c r="D91" s="1"/>
      <c r="E91" s="5"/>
      <c r="F91" s="1"/>
      <c r="G91" s="5"/>
      <c r="H91" s="21"/>
      <c r="I91" s="21"/>
      <c r="J91" s="21"/>
      <c r="K91" s="6"/>
    </row>
    <row r="92" spans="1:11" x14ac:dyDescent="0.25">
      <c r="A92" s="17"/>
      <c r="C92" s="6"/>
      <c r="D92" s="1"/>
      <c r="E92" s="5"/>
      <c r="F92" s="1"/>
      <c r="G92" s="5"/>
      <c r="H92" s="21"/>
      <c r="I92" s="21"/>
      <c r="J92" s="21"/>
      <c r="K92" s="6"/>
    </row>
    <row r="93" spans="1:11" x14ac:dyDescent="0.25">
      <c r="A93" s="17">
        <v>43696</v>
      </c>
      <c r="B93" t="s">
        <v>81</v>
      </c>
      <c r="C93" s="6">
        <v>500</v>
      </c>
      <c r="D93" s="1"/>
      <c r="E93" s="5"/>
      <c r="F93" s="1"/>
      <c r="G93" s="5"/>
      <c r="H93" s="21">
        <v>375</v>
      </c>
      <c r="I93" s="21">
        <v>75</v>
      </c>
      <c r="J93" s="21">
        <v>50</v>
      </c>
      <c r="K93" s="6" t="s">
        <v>145</v>
      </c>
    </row>
    <row r="94" spans="1:11" x14ac:dyDescent="0.25">
      <c r="A94" s="17"/>
      <c r="C94" s="6"/>
      <c r="D94" s="1"/>
      <c r="E94" s="5"/>
      <c r="F94" s="1"/>
      <c r="G94" s="5"/>
      <c r="H94" s="21"/>
      <c r="I94" s="21"/>
      <c r="J94" s="21"/>
      <c r="K94" s="6"/>
    </row>
    <row r="95" spans="1:11" x14ac:dyDescent="0.25">
      <c r="A95" s="17">
        <v>43733</v>
      </c>
      <c r="B95" t="s">
        <v>146</v>
      </c>
      <c r="C95" s="6">
        <v>1540</v>
      </c>
      <c r="D95" s="1"/>
      <c r="E95" s="5"/>
      <c r="F95" s="1"/>
      <c r="G95" s="5"/>
      <c r="H95" s="21">
        <v>1500</v>
      </c>
      <c r="I95" s="21">
        <v>300</v>
      </c>
      <c r="J95" s="21">
        <v>100</v>
      </c>
      <c r="K95" s="6" t="s">
        <v>56</v>
      </c>
    </row>
    <row r="96" spans="1:11" x14ac:dyDescent="0.25">
      <c r="A96" s="17">
        <v>43740</v>
      </c>
      <c r="B96" t="s">
        <v>146</v>
      </c>
      <c r="C96" s="6">
        <v>360</v>
      </c>
      <c r="D96" s="1"/>
      <c r="E96" s="5"/>
      <c r="F96" s="1"/>
      <c r="G96" s="5"/>
      <c r="H96" s="21"/>
      <c r="I96" s="21"/>
      <c r="J96" s="21"/>
      <c r="K96" s="6"/>
    </row>
    <row r="97" spans="1:11" x14ac:dyDescent="0.25">
      <c r="A97" s="17"/>
      <c r="C97" s="6"/>
      <c r="D97" s="1"/>
      <c r="E97" s="5"/>
      <c r="F97" s="1"/>
      <c r="G97" s="5"/>
      <c r="H97" s="21"/>
      <c r="I97" s="21"/>
      <c r="J97" s="21"/>
      <c r="K97" s="6"/>
    </row>
    <row r="98" spans="1:11" x14ac:dyDescent="0.25">
      <c r="A98" s="17">
        <v>43733</v>
      </c>
      <c r="B98" t="s">
        <v>147</v>
      </c>
      <c r="C98" s="6"/>
      <c r="D98" s="1"/>
      <c r="E98" s="5"/>
      <c r="F98" s="1"/>
      <c r="G98" s="5"/>
      <c r="H98" s="21">
        <v>1500</v>
      </c>
      <c r="I98" s="21">
        <v>300</v>
      </c>
      <c r="J98" s="21"/>
      <c r="K98" s="6" t="s">
        <v>148</v>
      </c>
    </row>
    <row r="99" spans="1:11" x14ac:dyDescent="0.25">
      <c r="A99" s="17"/>
      <c r="C99" s="6"/>
      <c r="D99" s="1"/>
      <c r="E99" s="5"/>
      <c r="F99" s="1"/>
      <c r="G99" s="5"/>
      <c r="H99" s="21"/>
      <c r="I99" s="21"/>
      <c r="J99" s="21"/>
      <c r="K99" s="6"/>
    </row>
    <row r="100" spans="1:11" x14ac:dyDescent="0.25">
      <c r="A100" s="17">
        <v>43735</v>
      </c>
      <c r="B100" t="s">
        <v>149</v>
      </c>
      <c r="C100" s="6"/>
      <c r="D100" s="1"/>
      <c r="E100" s="5"/>
      <c r="F100" s="1"/>
      <c r="G100" s="5"/>
      <c r="H100" s="21">
        <v>225</v>
      </c>
      <c r="I100" s="21">
        <v>45</v>
      </c>
      <c r="J100" s="21"/>
      <c r="K100" s="6" t="s">
        <v>150</v>
      </c>
    </row>
    <row r="101" spans="1:11" x14ac:dyDescent="0.25">
      <c r="A101" s="17"/>
      <c r="C101" s="6"/>
      <c r="D101" s="1"/>
      <c r="E101" s="5"/>
      <c r="F101" s="1"/>
      <c r="G101" s="5"/>
      <c r="H101" s="21"/>
      <c r="I101" s="21"/>
      <c r="J101" s="21"/>
      <c r="K101" s="6"/>
    </row>
    <row r="102" spans="1:11" x14ac:dyDescent="0.25">
      <c r="A102" s="17">
        <v>43749</v>
      </c>
      <c r="B102" t="s">
        <v>119</v>
      </c>
      <c r="C102" s="6"/>
      <c r="D102" s="1"/>
      <c r="E102" s="5"/>
      <c r="F102" s="1"/>
      <c r="G102" s="5"/>
      <c r="H102" s="21">
        <v>975</v>
      </c>
      <c r="I102" s="21">
        <v>195</v>
      </c>
      <c r="J102" s="21"/>
      <c r="K102" s="6"/>
    </row>
    <row r="103" spans="1:11" x14ac:dyDescent="0.25">
      <c r="A103" s="17">
        <v>43750</v>
      </c>
      <c r="B103" t="s">
        <v>119</v>
      </c>
      <c r="C103" s="6"/>
      <c r="D103" s="1"/>
      <c r="E103" s="5"/>
      <c r="F103" s="1"/>
      <c r="G103" s="5"/>
      <c r="H103" s="21">
        <v>1500</v>
      </c>
      <c r="I103" s="21">
        <v>300</v>
      </c>
      <c r="J103" s="21"/>
      <c r="K103" s="6"/>
    </row>
    <row r="104" spans="1:11" x14ac:dyDescent="0.25">
      <c r="A104" s="17">
        <v>43756</v>
      </c>
      <c r="B104" t="s">
        <v>119</v>
      </c>
      <c r="C104" s="6"/>
      <c r="D104" s="1"/>
      <c r="E104" s="5"/>
      <c r="F104" s="1"/>
      <c r="G104" s="5"/>
      <c r="H104" s="21">
        <v>1725</v>
      </c>
      <c r="I104" s="21">
        <v>345</v>
      </c>
      <c r="J104" s="21"/>
      <c r="K104" s="6" t="s">
        <v>151</v>
      </c>
    </row>
    <row r="105" spans="1:11" x14ac:dyDescent="0.25">
      <c r="A105" s="17"/>
      <c r="C105" s="6"/>
      <c r="D105" s="1"/>
      <c r="E105" s="5"/>
      <c r="F105" s="1"/>
      <c r="G105" s="5"/>
      <c r="H105" s="21"/>
      <c r="I105" s="21"/>
      <c r="J105" s="21"/>
      <c r="K105" s="6"/>
    </row>
    <row r="106" spans="1:11" x14ac:dyDescent="0.25">
      <c r="A106" s="17">
        <v>43761</v>
      </c>
      <c r="B106" t="s">
        <v>152</v>
      </c>
      <c r="C106" s="6">
        <v>450</v>
      </c>
      <c r="D106" s="1"/>
      <c r="E106" s="5"/>
      <c r="F106" s="1"/>
      <c r="G106" s="5"/>
      <c r="H106" s="21">
        <v>375</v>
      </c>
      <c r="I106" s="21">
        <v>75</v>
      </c>
      <c r="J106" s="21"/>
      <c r="K106" s="6"/>
    </row>
    <row r="107" spans="1:11" x14ac:dyDescent="0.25">
      <c r="A107" s="17"/>
      <c r="C107" s="6"/>
      <c r="D107" s="1"/>
      <c r="E107" s="5"/>
      <c r="F107" s="1"/>
      <c r="G107" s="5"/>
      <c r="H107" s="21"/>
      <c r="I107" s="21"/>
      <c r="J107" s="21"/>
      <c r="K107" s="6"/>
    </row>
    <row r="108" spans="1:11" x14ac:dyDescent="0.25">
      <c r="A108" s="17">
        <v>43761</v>
      </c>
      <c r="B108" t="s">
        <v>153</v>
      </c>
      <c r="C108" s="6">
        <v>770</v>
      </c>
      <c r="D108" s="1"/>
      <c r="E108" s="5"/>
      <c r="F108" s="1"/>
      <c r="G108" s="5"/>
      <c r="H108" s="21"/>
      <c r="I108" s="21"/>
      <c r="J108" s="21"/>
      <c r="K108" s="6"/>
    </row>
    <row r="109" spans="1:11" x14ac:dyDescent="0.25">
      <c r="A109" s="17"/>
      <c r="C109" s="6"/>
      <c r="D109" s="1"/>
      <c r="E109" s="5"/>
      <c r="F109" s="1"/>
      <c r="G109" s="5"/>
      <c r="H109" s="21"/>
      <c r="I109" s="21"/>
      <c r="J109" s="21"/>
      <c r="K109" s="6"/>
    </row>
    <row r="110" spans="1:11" x14ac:dyDescent="0.25">
      <c r="A110" s="17">
        <v>43768</v>
      </c>
      <c r="B110" t="s">
        <v>154</v>
      </c>
      <c r="C110" s="6">
        <v>720</v>
      </c>
      <c r="D110" s="1"/>
      <c r="E110" s="5"/>
      <c r="F110" s="1"/>
      <c r="G110" s="5"/>
      <c r="H110" s="21">
        <v>600</v>
      </c>
      <c r="I110" s="21">
        <v>120</v>
      </c>
      <c r="J110" s="21"/>
      <c r="K110" s="6"/>
    </row>
    <row r="111" spans="1:11" x14ac:dyDescent="0.25">
      <c r="A111" s="17"/>
      <c r="C111" s="6"/>
      <c r="D111" s="1"/>
      <c r="E111" s="5"/>
      <c r="F111" s="1"/>
      <c r="G111" s="5"/>
      <c r="H111" s="21"/>
      <c r="I111" s="21"/>
      <c r="J111" s="21"/>
      <c r="K111" s="6"/>
    </row>
    <row r="112" spans="1:11" x14ac:dyDescent="0.25">
      <c r="A112" s="17">
        <v>43763</v>
      </c>
      <c r="B112" t="s">
        <v>119</v>
      </c>
      <c r="C112" s="6">
        <v>1800</v>
      </c>
      <c r="D112" s="1"/>
      <c r="E112" s="5"/>
      <c r="F112" s="1"/>
      <c r="G112" s="5"/>
      <c r="H112" s="21">
        <v>1500</v>
      </c>
      <c r="I112" s="21">
        <v>300</v>
      </c>
      <c r="J112" s="21"/>
      <c r="K112" s="6" t="s">
        <v>155</v>
      </c>
    </row>
    <row r="113" spans="1:11" x14ac:dyDescent="0.25">
      <c r="A113" s="17"/>
      <c r="C113" s="6"/>
      <c r="D113" s="1"/>
      <c r="E113" s="5"/>
      <c r="F113" s="1"/>
      <c r="G113" s="5"/>
      <c r="H113" s="21"/>
      <c r="I113" s="21"/>
      <c r="J113" s="21"/>
      <c r="K113" s="6"/>
    </row>
    <row r="114" spans="1:11" x14ac:dyDescent="0.25">
      <c r="A114" s="17">
        <v>43782</v>
      </c>
      <c r="B114" t="s">
        <v>73</v>
      </c>
      <c r="C114" s="6">
        <v>1190</v>
      </c>
      <c r="D114" s="1"/>
      <c r="E114" s="5"/>
      <c r="F114" s="1"/>
      <c r="G114" s="5"/>
      <c r="H114" s="21">
        <v>825</v>
      </c>
      <c r="I114" s="21">
        <v>165</v>
      </c>
      <c r="J114" s="21">
        <v>100</v>
      </c>
      <c r="K114" s="6"/>
    </row>
    <row r="115" spans="1:11" x14ac:dyDescent="0.25">
      <c r="A115" s="17"/>
      <c r="C115" s="6"/>
      <c r="D115" s="1"/>
      <c r="E115" s="5"/>
      <c r="F115" s="1"/>
      <c r="G115" s="5"/>
      <c r="H115" s="21"/>
      <c r="I115" s="21"/>
      <c r="J115" s="21"/>
      <c r="K115" s="6"/>
    </row>
    <row r="116" spans="1:11" x14ac:dyDescent="0.25">
      <c r="A116" s="17">
        <v>43766</v>
      </c>
      <c r="B116" t="s">
        <v>119</v>
      </c>
      <c r="C116" s="6"/>
      <c r="D116" s="1"/>
      <c r="E116" s="5"/>
      <c r="F116" s="1"/>
      <c r="G116" s="5"/>
      <c r="H116" s="21">
        <v>112.5</v>
      </c>
      <c r="I116" s="21">
        <v>22.5</v>
      </c>
      <c r="J116" s="21">
        <v>135</v>
      </c>
      <c r="K116" s="6"/>
    </row>
    <row r="117" spans="1:11" x14ac:dyDescent="0.25">
      <c r="A117" s="17">
        <v>43778</v>
      </c>
      <c r="B117" t="s">
        <v>119</v>
      </c>
      <c r="C117" s="6"/>
      <c r="D117" s="1"/>
      <c r="E117" s="5"/>
      <c r="F117" s="1"/>
      <c r="G117" s="5"/>
      <c r="H117" s="21">
        <v>187.5</v>
      </c>
      <c r="I117" s="21">
        <v>37.5</v>
      </c>
      <c r="J117" s="21">
        <v>225</v>
      </c>
      <c r="K117" s="6" t="s">
        <v>157</v>
      </c>
    </row>
    <row r="118" spans="1:11" x14ac:dyDescent="0.25">
      <c r="A118" s="17"/>
      <c r="C118" s="6"/>
      <c r="D118" s="1"/>
      <c r="E118" s="5"/>
      <c r="F118" s="1"/>
      <c r="G118" s="5"/>
      <c r="H118" s="21"/>
      <c r="I118" s="21"/>
      <c r="J118" s="21"/>
      <c r="K118" s="6"/>
    </row>
    <row r="119" spans="1:11" x14ac:dyDescent="0.25">
      <c r="A119" s="17">
        <v>43782</v>
      </c>
      <c r="B119" t="s">
        <v>119</v>
      </c>
      <c r="C119" s="6">
        <v>90</v>
      </c>
      <c r="D119" s="1"/>
      <c r="E119" s="5"/>
      <c r="F119" s="1"/>
      <c r="G119" s="5"/>
      <c r="H119" s="21">
        <v>75</v>
      </c>
      <c r="I119" s="21">
        <v>15</v>
      </c>
      <c r="J119" s="21"/>
      <c r="K119" s="6" t="s">
        <v>159</v>
      </c>
    </row>
    <row r="120" spans="1:11" x14ac:dyDescent="0.25">
      <c r="A120" s="17"/>
      <c r="C120" s="6"/>
      <c r="D120" s="1"/>
      <c r="E120" s="5"/>
      <c r="F120" s="1"/>
      <c r="G120" s="5"/>
      <c r="H120" s="21"/>
      <c r="I120" s="21"/>
      <c r="J120" s="21"/>
      <c r="K120" s="6"/>
    </row>
    <row r="121" spans="1:11" x14ac:dyDescent="0.25">
      <c r="A121" s="17">
        <v>43783</v>
      </c>
      <c r="B121" t="s">
        <v>81</v>
      </c>
      <c r="C121" s="6">
        <v>765</v>
      </c>
      <c r="D121" s="1"/>
      <c r="E121" s="5"/>
      <c r="F121" s="1"/>
      <c r="G121" s="5"/>
      <c r="H121" s="21">
        <v>637.5</v>
      </c>
      <c r="I121" s="21">
        <v>112.5</v>
      </c>
      <c r="J121" s="21"/>
      <c r="K121" s="6" t="s">
        <v>160</v>
      </c>
    </row>
    <row r="122" spans="1:11" x14ac:dyDescent="0.25">
      <c r="A122" s="17"/>
      <c r="C122" s="6"/>
      <c r="D122" s="1"/>
      <c r="E122" s="5"/>
      <c r="F122" s="1"/>
      <c r="G122" s="5"/>
      <c r="H122" s="21"/>
      <c r="I122" s="21"/>
      <c r="J122" s="21"/>
      <c r="K122" s="6"/>
    </row>
    <row r="123" spans="1:11" x14ac:dyDescent="0.25">
      <c r="A123" s="17">
        <v>43808</v>
      </c>
      <c r="B123" t="s">
        <v>119</v>
      </c>
      <c r="C123" s="6">
        <v>270</v>
      </c>
      <c r="D123" s="1"/>
      <c r="E123" s="5"/>
      <c r="F123" s="1"/>
      <c r="G123" s="5"/>
      <c r="H123" s="21">
        <v>225</v>
      </c>
      <c r="I123" s="21">
        <v>45</v>
      </c>
      <c r="J123" s="21"/>
      <c r="K123" s="6" t="s">
        <v>161</v>
      </c>
    </row>
    <row r="124" spans="1:11" x14ac:dyDescent="0.25">
      <c r="A124" s="17"/>
      <c r="C124" s="6"/>
      <c r="D124" s="1"/>
      <c r="E124" s="5"/>
      <c r="F124" s="1"/>
      <c r="G124" s="5"/>
      <c r="H124" s="21"/>
      <c r="I124" s="21"/>
      <c r="J124" s="21"/>
      <c r="K124" s="6"/>
    </row>
    <row r="125" spans="1:11" x14ac:dyDescent="0.25">
      <c r="A125" s="17" t="s">
        <v>163</v>
      </c>
      <c r="B125" t="s">
        <v>119</v>
      </c>
      <c r="C125" s="6">
        <v>1215</v>
      </c>
      <c r="D125" s="1"/>
      <c r="E125" s="5"/>
      <c r="F125" s="1"/>
      <c r="G125" s="5"/>
      <c r="H125" s="21">
        <v>1012.5</v>
      </c>
      <c r="I125" s="21">
        <v>202.5</v>
      </c>
      <c r="J125" s="21"/>
      <c r="K125" s="6" t="s">
        <v>164</v>
      </c>
    </row>
    <row r="126" spans="1:11" x14ac:dyDescent="0.25">
      <c r="A126" s="17"/>
      <c r="C126" s="6"/>
      <c r="D126" s="1"/>
      <c r="E126" s="5"/>
      <c r="F126" s="1"/>
      <c r="G126" s="5"/>
      <c r="H126" s="21"/>
      <c r="I126" s="21"/>
      <c r="J126" s="21"/>
      <c r="K126" s="6"/>
    </row>
    <row r="127" spans="1:11" x14ac:dyDescent="0.25">
      <c r="A127" s="17"/>
      <c r="C127" s="6"/>
      <c r="D127" s="1"/>
      <c r="E127" s="5"/>
      <c r="F127" s="1"/>
      <c r="G127" s="5"/>
      <c r="H127" s="21"/>
      <c r="I127" s="21"/>
      <c r="J127" s="21"/>
      <c r="K127" s="6"/>
    </row>
    <row r="128" spans="1:11" x14ac:dyDescent="0.25">
      <c r="B128" s="3" t="s">
        <v>33</v>
      </c>
      <c r="C128" s="4">
        <f>SUM(C4:C125)</f>
        <v>107103.86</v>
      </c>
      <c r="D128" s="4"/>
      <c r="E128" s="4"/>
      <c r="F128" s="4">
        <f t="shared" ref="F128" si="1">SUM(F5:F64)</f>
        <v>0</v>
      </c>
      <c r="G128" s="4"/>
      <c r="H128" s="4">
        <f>SUM(H4:H125)</f>
        <v>69310</v>
      </c>
      <c r="I128" s="4">
        <f>SUM(I4:I125)</f>
        <v>13070</v>
      </c>
      <c r="J128" s="4">
        <f>SUM(J4:J125)</f>
        <v>5315</v>
      </c>
      <c r="K128" s="6"/>
    </row>
    <row r="129" spans="2:11" x14ac:dyDescent="0.25">
      <c r="B129" s="3" t="s">
        <v>56</v>
      </c>
      <c r="C129" s="4" t="s">
        <v>56</v>
      </c>
      <c r="D129" s="1"/>
      <c r="E129" s="5"/>
      <c r="F129" s="1"/>
      <c r="G129" s="5"/>
      <c r="H129" s="6"/>
      <c r="I129" s="6"/>
      <c r="J129" s="6"/>
      <c r="K129" s="6"/>
    </row>
    <row r="130" spans="2:11" x14ac:dyDescent="0.25">
      <c r="B130" s="5"/>
      <c r="C130" s="6"/>
      <c r="D130" s="1"/>
      <c r="E130" s="5"/>
      <c r="F130" s="1"/>
      <c r="G130" s="5"/>
      <c r="H130" s="6"/>
      <c r="I130" s="6"/>
      <c r="J130" s="6"/>
      <c r="K130" s="6"/>
    </row>
    <row r="131" spans="2:11" x14ac:dyDescent="0.25">
      <c r="B131" s="5"/>
      <c r="C131" s="6"/>
    </row>
  </sheetData>
  <pageMargins left="0.7" right="0.7" top="0.75" bottom="0.75" header="0.3" footer="0.3"/>
  <pageSetup scale="5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9B146-FB36-40E9-9F8C-98B9AD788249}">
  <dimension ref="A1:K54"/>
  <sheetViews>
    <sheetView topLeftCell="A25" workbookViewId="0">
      <selection activeCell="B53" sqref="A52:B53"/>
    </sheetView>
  </sheetViews>
  <sheetFormatPr defaultRowHeight="15" x14ac:dyDescent="0.25"/>
  <cols>
    <col min="1" max="1" width="23.5703125" customWidth="1"/>
    <col min="2" max="2" width="11.5703125" bestFit="1" customWidth="1"/>
    <col min="3" max="3" width="14" customWidth="1"/>
    <col min="4" max="4" width="16.7109375" customWidth="1"/>
    <col min="8" max="8" width="19.5703125" customWidth="1"/>
    <col min="9" max="9" width="16.5703125" customWidth="1"/>
    <col min="10" max="10" width="17.42578125" customWidth="1"/>
  </cols>
  <sheetData>
    <row r="1" spans="1:11" x14ac:dyDescent="0.25">
      <c r="A1" s="3" t="s">
        <v>11</v>
      </c>
      <c r="B1" s="4"/>
      <c r="C1" s="2"/>
      <c r="D1" s="3"/>
      <c r="E1" s="2"/>
      <c r="F1" s="4"/>
      <c r="G1" s="4"/>
      <c r="H1" s="2"/>
      <c r="I1" s="2"/>
      <c r="J1" s="2"/>
    </row>
    <row r="2" spans="1:11" x14ac:dyDescent="0.25">
      <c r="A2" s="3" t="s">
        <v>43</v>
      </c>
      <c r="B2" s="4"/>
      <c r="C2" s="2"/>
      <c r="D2" s="3"/>
      <c r="E2" s="2"/>
      <c r="F2" s="4"/>
      <c r="G2" s="4"/>
      <c r="H2" s="2"/>
      <c r="I2" s="2"/>
      <c r="J2" s="2"/>
    </row>
    <row r="3" spans="1:11" x14ac:dyDescent="0.25">
      <c r="A3" s="3" t="s">
        <v>55</v>
      </c>
      <c r="B3" s="6"/>
      <c r="C3" s="1"/>
      <c r="D3" s="5"/>
      <c r="E3" s="1"/>
      <c r="F3" s="6"/>
      <c r="G3" s="6"/>
      <c r="H3" s="6"/>
      <c r="I3" s="6"/>
      <c r="J3" s="6"/>
    </row>
    <row r="4" spans="1:11" x14ac:dyDescent="0.25">
      <c r="A4" s="3"/>
      <c r="B4" s="6"/>
      <c r="C4" s="1"/>
      <c r="D4" s="5"/>
      <c r="E4" s="1"/>
      <c r="F4" s="6"/>
      <c r="G4" s="6"/>
      <c r="H4" s="6"/>
      <c r="I4" s="6"/>
      <c r="J4" s="6"/>
    </row>
    <row r="5" spans="1:11" x14ac:dyDescent="0.25">
      <c r="A5" s="3" t="s">
        <v>10</v>
      </c>
      <c r="B5" s="4" t="s">
        <v>1</v>
      </c>
      <c r="C5" s="2" t="s">
        <v>0</v>
      </c>
      <c r="D5" s="3" t="s">
        <v>6</v>
      </c>
      <c r="E5" s="2" t="s">
        <v>35</v>
      </c>
      <c r="F5" s="4" t="s">
        <v>6</v>
      </c>
      <c r="G5" s="4" t="s">
        <v>1</v>
      </c>
      <c r="H5" s="4" t="s">
        <v>3</v>
      </c>
      <c r="I5" s="4" t="s">
        <v>5</v>
      </c>
      <c r="J5" s="4" t="s">
        <v>12</v>
      </c>
    </row>
    <row r="6" spans="1:11" x14ac:dyDescent="0.25">
      <c r="A6" s="5" t="s">
        <v>56</v>
      </c>
      <c r="B6" s="6"/>
      <c r="C6" s="2"/>
      <c r="D6" s="3" t="s">
        <v>16</v>
      </c>
      <c r="E6" s="2" t="s">
        <v>16</v>
      </c>
      <c r="F6" s="4" t="s">
        <v>2</v>
      </c>
      <c r="G6" s="4" t="s">
        <v>2</v>
      </c>
      <c r="H6" s="4" t="s">
        <v>4</v>
      </c>
      <c r="I6" s="4"/>
      <c r="J6" s="4"/>
    </row>
    <row r="7" spans="1:11" x14ac:dyDescent="0.25">
      <c r="A7" s="5">
        <v>43661</v>
      </c>
      <c r="B7" s="6">
        <v>20000</v>
      </c>
      <c r="C7" s="1"/>
      <c r="D7" s="5"/>
      <c r="E7" s="1"/>
      <c r="F7" s="6"/>
      <c r="G7" s="6"/>
      <c r="H7" s="6"/>
      <c r="I7" s="6"/>
      <c r="J7" s="6"/>
    </row>
    <row r="9" spans="1:11" x14ac:dyDescent="0.25">
      <c r="C9" t="s">
        <v>106</v>
      </c>
      <c r="D9" s="17">
        <v>43728</v>
      </c>
      <c r="E9">
        <v>4</v>
      </c>
      <c r="G9" s="21">
        <v>300</v>
      </c>
      <c r="H9" s="21">
        <v>60</v>
      </c>
      <c r="I9" s="21"/>
      <c r="J9" s="21"/>
      <c r="K9" s="21"/>
    </row>
    <row r="10" spans="1:11" x14ac:dyDescent="0.25">
      <c r="C10" t="s">
        <v>22</v>
      </c>
      <c r="D10" s="17">
        <v>43728</v>
      </c>
      <c r="E10">
        <v>4</v>
      </c>
      <c r="G10" s="21">
        <v>300</v>
      </c>
      <c r="H10" s="21">
        <v>60</v>
      </c>
      <c r="I10" s="21"/>
      <c r="J10" s="21"/>
      <c r="K10" s="21"/>
    </row>
    <row r="11" spans="1:11" x14ac:dyDescent="0.25">
      <c r="C11" t="s">
        <v>23</v>
      </c>
      <c r="D11" s="17">
        <v>43728</v>
      </c>
      <c r="E11">
        <v>4</v>
      </c>
      <c r="G11" s="21">
        <v>300</v>
      </c>
      <c r="H11" s="21">
        <v>60</v>
      </c>
      <c r="I11" s="21"/>
      <c r="J11" s="21"/>
      <c r="K11" s="21"/>
    </row>
    <row r="12" spans="1:11" x14ac:dyDescent="0.25">
      <c r="C12" t="s">
        <v>14</v>
      </c>
      <c r="D12" s="17">
        <v>43728</v>
      </c>
      <c r="E12">
        <v>4</v>
      </c>
      <c r="G12" s="21">
        <v>300</v>
      </c>
      <c r="H12" s="21">
        <v>60</v>
      </c>
      <c r="I12" s="21"/>
      <c r="J12" s="21"/>
      <c r="K12" s="21"/>
    </row>
    <row r="13" spans="1:11" x14ac:dyDescent="0.25">
      <c r="C13" t="s">
        <v>112</v>
      </c>
      <c r="D13" s="17">
        <v>43728</v>
      </c>
      <c r="E13">
        <v>4</v>
      </c>
      <c r="G13" s="21">
        <v>300</v>
      </c>
      <c r="H13" s="21">
        <v>60</v>
      </c>
      <c r="I13" s="21"/>
      <c r="J13" s="21">
        <v>18200</v>
      </c>
      <c r="K13" s="21"/>
    </row>
    <row r="14" spans="1:11" x14ac:dyDescent="0.25">
      <c r="D14" s="17"/>
      <c r="G14" s="21"/>
      <c r="H14" s="21"/>
      <c r="I14" s="21"/>
      <c r="J14" s="21"/>
      <c r="K14" s="21"/>
    </row>
    <row r="15" spans="1:11" x14ac:dyDescent="0.25">
      <c r="C15" t="s">
        <v>14</v>
      </c>
      <c r="D15" s="17">
        <v>43735</v>
      </c>
      <c r="E15">
        <v>3</v>
      </c>
      <c r="G15" s="21">
        <v>225</v>
      </c>
      <c r="H15" s="21">
        <v>45</v>
      </c>
      <c r="I15" s="21"/>
      <c r="J15" s="21">
        <v>17930</v>
      </c>
      <c r="K15" s="21"/>
    </row>
    <row r="16" spans="1:11" x14ac:dyDescent="0.25">
      <c r="D16" s="17"/>
      <c r="G16" s="21"/>
      <c r="H16" s="21"/>
      <c r="I16" s="21"/>
      <c r="J16" s="21"/>
      <c r="K16" s="21"/>
    </row>
    <row r="17" spans="3:10" x14ac:dyDescent="0.25">
      <c r="C17" t="s">
        <v>93</v>
      </c>
      <c r="D17" s="17">
        <v>43749</v>
      </c>
      <c r="E17">
        <v>4</v>
      </c>
      <c r="G17" s="21">
        <v>300</v>
      </c>
      <c r="H17" s="21">
        <v>60</v>
      </c>
    </row>
    <row r="18" spans="3:10" x14ac:dyDescent="0.25">
      <c r="C18" t="s">
        <v>30</v>
      </c>
      <c r="D18" s="17">
        <v>43749</v>
      </c>
      <c r="E18">
        <v>4</v>
      </c>
      <c r="G18" s="21">
        <v>300</v>
      </c>
      <c r="H18" s="21">
        <v>60</v>
      </c>
    </row>
    <row r="19" spans="3:10" x14ac:dyDescent="0.25">
      <c r="C19" t="s">
        <v>23</v>
      </c>
      <c r="D19" s="17">
        <v>43749</v>
      </c>
      <c r="E19">
        <v>4</v>
      </c>
      <c r="G19" s="21">
        <v>300</v>
      </c>
      <c r="H19" s="21">
        <v>60</v>
      </c>
    </row>
    <row r="20" spans="3:10" x14ac:dyDescent="0.25">
      <c r="C20" t="s">
        <v>14</v>
      </c>
      <c r="D20" s="17">
        <v>43749</v>
      </c>
      <c r="E20">
        <v>4</v>
      </c>
      <c r="G20" s="21">
        <v>300</v>
      </c>
      <c r="H20" s="21">
        <v>60</v>
      </c>
    </row>
    <row r="21" spans="3:10" x14ac:dyDescent="0.25">
      <c r="C21" t="s">
        <v>112</v>
      </c>
      <c r="D21" s="17">
        <v>43749</v>
      </c>
      <c r="E21">
        <v>4</v>
      </c>
      <c r="G21" s="21">
        <v>300</v>
      </c>
      <c r="H21" s="21">
        <v>60</v>
      </c>
    </row>
    <row r="22" spans="3:10" x14ac:dyDescent="0.25">
      <c r="D22" s="17"/>
    </row>
    <row r="23" spans="3:10" x14ac:dyDescent="0.25">
      <c r="C23" t="s">
        <v>19</v>
      </c>
      <c r="D23" s="17">
        <v>43750</v>
      </c>
      <c r="E23">
        <v>4</v>
      </c>
      <c r="G23" s="21">
        <v>300</v>
      </c>
      <c r="H23" s="21">
        <v>60</v>
      </c>
      <c r="I23" s="21"/>
    </row>
    <row r="24" spans="3:10" x14ac:dyDescent="0.25">
      <c r="C24" t="s">
        <v>23</v>
      </c>
      <c r="D24" s="17">
        <v>43750</v>
      </c>
      <c r="E24">
        <v>4.5</v>
      </c>
      <c r="G24" s="21">
        <v>337.5</v>
      </c>
      <c r="H24" s="21">
        <v>67.5</v>
      </c>
    </row>
    <row r="25" spans="3:10" x14ac:dyDescent="0.25">
      <c r="C25" t="s">
        <v>13</v>
      </c>
      <c r="D25" s="17">
        <v>43750</v>
      </c>
      <c r="E25">
        <v>4.5</v>
      </c>
      <c r="G25" s="21">
        <v>337.5</v>
      </c>
      <c r="H25" s="21">
        <v>67.5</v>
      </c>
    </row>
    <row r="26" spans="3:10" x14ac:dyDescent="0.25">
      <c r="D26" s="17"/>
    </row>
    <row r="27" spans="3:10" x14ac:dyDescent="0.25">
      <c r="C27" t="s">
        <v>26</v>
      </c>
      <c r="D27" s="17">
        <v>43756</v>
      </c>
      <c r="E27">
        <v>4</v>
      </c>
      <c r="G27" s="21">
        <v>300</v>
      </c>
      <c r="H27" s="21">
        <v>60</v>
      </c>
    </row>
    <row r="28" spans="3:10" x14ac:dyDescent="0.25">
      <c r="C28" t="s">
        <v>22</v>
      </c>
      <c r="D28" s="17">
        <v>43756</v>
      </c>
      <c r="E28">
        <v>4</v>
      </c>
      <c r="G28" s="21">
        <v>300</v>
      </c>
      <c r="H28" s="21">
        <v>60</v>
      </c>
    </row>
    <row r="29" spans="3:10" x14ac:dyDescent="0.25">
      <c r="C29" t="s">
        <v>30</v>
      </c>
      <c r="D29" s="17">
        <v>43756</v>
      </c>
      <c r="E29">
        <v>3</v>
      </c>
      <c r="G29" s="21">
        <v>225</v>
      </c>
      <c r="H29" s="21">
        <v>45</v>
      </c>
    </row>
    <row r="30" spans="3:10" x14ac:dyDescent="0.25">
      <c r="C30" t="s">
        <v>13</v>
      </c>
      <c r="D30" s="17">
        <v>43756</v>
      </c>
      <c r="E30">
        <v>4</v>
      </c>
      <c r="G30" s="21">
        <v>300</v>
      </c>
      <c r="H30" s="21">
        <v>60</v>
      </c>
    </row>
    <row r="31" spans="3:10" x14ac:dyDescent="0.25">
      <c r="C31" t="s">
        <v>14</v>
      </c>
      <c r="D31" s="17">
        <v>43756</v>
      </c>
      <c r="E31">
        <v>4</v>
      </c>
      <c r="G31" s="21">
        <v>300</v>
      </c>
      <c r="H31" s="21">
        <v>60</v>
      </c>
    </row>
    <row r="32" spans="3:10" x14ac:dyDescent="0.25">
      <c r="C32" t="s">
        <v>112</v>
      </c>
      <c r="D32" s="17">
        <v>43756</v>
      </c>
      <c r="E32">
        <v>4</v>
      </c>
      <c r="G32" s="21">
        <v>300</v>
      </c>
      <c r="H32" s="21">
        <v>60</v>
      </c>
      <c r="J32" s="21">
        <v>12890</v>
      </c>
    </row>
    <row r="33" spans="3:10" x14ac:dyDescent="0.25">
      <c r="D33" s="17"/>
      <c r="J33" s="21"/>
    </row>
    <row r="34" spans="3:10" x14ac:dyDescent="0.25">
      <c r="C34" t="s">
        <v>156</v>
      </c>
      <c r="D34" s="17">
        <v>43764</v>
      </c>
      <c r="E34">
        <v>4</v>
      </c>
      <c r="G34" s="21">
        <v>300</v>
      </c>
      <c r="H34" s="21">
        <v>60</v>
      </c>
      <c r="J34" s="21"/>
    </row>
    <row r="35" spans="3:10" x14ac:dyDescent="0.25">
      <c r="C35" t="s">
        <v>30</v>
      </c>
      <c r="D35" s="17">
        <v>43764</v>
      </c>
      <c r="E35">
        <v>4</v>
      </c>
      <c r="G35" s="21">
        <v>300</v>
      </c>
      <c r="H35" s="21">
        <v>60</v>
      </c>
      <c r="J35" s="21"/>
    </row>
    <row r="36" spans="3:10" x14ac:dyDescent="0.25">
      <c r="C36" t="s">
        <v>13</v>
      </c>
      <c r="D36" s="17">
        <v>43764</v>
      </c>
      <c r="E36">
        <v>4</v>
      </c>
      <c r="G36" s="21">
        <v>300</v>
      </c>
      <c r="H36" s="21">
        <v>60</v>
      </c>
      <c r="J36" s="21"/>
    </row>
    <row r="37" spans="3:10" x14ac:dyDescent="0.25">
      <c r="C37" t="s">
        <v>115</v>
      </c>
      <c r="D37" s="17">
        <v>43764</v>
      </c>
      <c r="E37">
        <v>4</v>
      </c>
      <c r="G37" s="21">
        <v>300</v>
      </c>
      <c r="H37" s="21">
        <v>60</v>
      </c>
      <c r="J37" s="21"/>
    </row>
    <row r="38" spans="3:10" x14ac:dyDescent="0.25">
      <c r="C38" t="s">
        <v>124</v>
      </c>
      <c r="D38" s="17">
        <v>43764</v>
      </c>
      <c r="E38">
        <v>4</v>
      </c>
      <c r="G38" s="21">
        <v>300</v>
      </c>
      <c r="H38" s="21">
        <v>60</v>
      </c>
      <c r="J38" s="21">
        <v>11090</v>
      </c>
    </row>
    <row r="40" spans="3:10" x14ac:dyDescent="0.25">
      <c r="C40" t="s">
        <v>23</v>
      </c>
      <c r="D40" s="17">
        <v>43766</v>
      </c>
      <c r="E40">
        <v>2.5</v>
      </c>
      <c r="G40" s="21">
        <v>187.5</v>
      </c>
      <c r="H40" s="21">
        <v>37.5</v>
      </c>
    </row>
    <row r="42" spans="3:10" x14ac:dyDescent="0.25">
      <c r="C42" t="s">
        <v>158</v>
      </c>
      <c r="D42" s="17">
        <v>43778</v>
      </c>
      <c r="E42">
        <v>1.5</v>
      </c>
      <c r="G42" s="21">
        <v>112.5</v>
      </c>
      <c r="H42" s="21">
        <v>22.5</v>
      </c>
      <c r="J42" s="21">
        <v>10730</v>
      </c>
    </row>
    <row r="44" spans="3:10" x14ac:dyDescent="0.25">
      <c r="C44" t="s">
        <v>23</v>
      </c>
      <c r="D44" s="17">
        <v>43782</v>
      </c>
      <c r="E44">
        <v>1</v>
      </c>
      <c r="G44" s="21">
        <v>75</v>
      </c>
      <c r="H44" s="21">
        <v>15</v>
      </c>
      <c r="J44" s="21">
        <v>10640</v>
      </c>
    </row>
    <row r="45" spans="3:10" x14ac:dyDescent="0.25">
      <c r="G45" s="21"/>
      <c r="H45" s="21"/>
      <c r="J45" s="21"/>
    </row>
    <row r="46" spans="3:10" x14ac:dyDescent="0.25">
      <c r="C46" t="s">
        <v>7</v>
      </c>
      <c r="D46" s="17">
        <v>43806</v>
      </c>
      <c r="E46">
        <v>3</v>
      </c>
      <c r="G46" s="21">
        <v>225</v>
      </c>
      <c r="H46" s="21">
        <v>45</v>
      </c>
      <c r="J46" s="21"/>
    </row>
    <row r="47" spans="3:10" x14ac:dyDescent="0.25">
      <c r="G47" s="21"/>
      <c r="H47" s="21"/>
      <c r="J47" s="21"/>
    </row>
    <row r="48" spans="3:10" x14ac:dyDescent="0.25">
      <c r="C48" t="s">
        <v>23</v>
      </c>
      <c r="D48" s="17">
        <v>43818</v>
      </c>
      <c r="E48">
        <v>2</v>
      </c>
      <c r="G48" s="21">
        <v>150</v>
      </c>
      <c r="H48" s="21">
        <v>30</v>
      </c>
      <c r="J48" s="21"/>
    </row>
    <row r="49" spans="3:10" x14ac:dyDescent="0.25">
      <c r="C49" t="s">
        <v>26</v>
      </c>
      <c r="D49" s="17">
        <v>43818</v>
      </c>
      <c r="E49">
        <v>2.5</v>
      </c>
      <c r="G49" s="21">
        <v>187.5</v>
      </c>
      <c r="H49" s="21">
        <v>37.5</v>
      </c>
      <c r="J49" s="21"/>
    </row>
    <row r="50" spans="3:10" x14ac:dyDescent="0.25">
      <c r="C50" t="s">
        <v>39</v>
      </c>
      <c r="D50" s="17">
        <v>43820</v>
      </c>
      <c r="E50">
        <v>4</v>
      </c>
      <c r="G50" s="21">
        <v>300</v>
      </c>
      <c r="H50" s="21">
        <v>60</v>
      </c>
      <c r="J50" s="21"/>
    </row>
    <row r="51" spans="3:10" x14ac:dyDescent="0.25">
      <c r="C51" t="s">
        <v>162</v>
      </c>
      <c r="D51" s="17">
        <v>43822</v>
      </c>
      <c r="E51">
        <v>5</v>
      </c>
      <c r="G51" s="21">
        <v>375</v>
      </c>
      <c r="H51" s="21">
        <v>75</v>
      </c>
      <c r="J51" s="21">
        <v>9155</v>
      </c>
    </row>
    <row r="52" spans="3:10" x14ac:dyDescent="0.25">
      <c r="J52" s="21"/>
    </row>
    <row r="53" spans="3:10" x14ac:dyDescent="0.25">
      <c r="C53" t="s">
        <v>56</v>
      </c>
      <c r="J53" s="21"/>
    </row>
    <row r="54" spans="3:10" x14ac:dyDescent="0.25">
      <c r="J54" s="21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opLeftCell="A4" zoomScaleNormal="100" workbookViewId="0">
      <selection activeCell="A30" sqref="A30"/>
    </sheetView>
  </sheetViews>
  <sheetFormatPr defaultRowHeight="15" x14ac:dyDescent="0.25"/>
  <cols>
    <col min="1" max="1" width="40.5703125" customWidth="1"/>
    <col min="2" max="2" width="14" customWidth="1"/>
    <col min="3" max="3" width="11.7109375" customWidth="1"/>
    <col min="4" max="4" width="11.28515625" hidden="1" customWidth="1"/>
    <col min="5" max="5" width="11.7109375" hidden="1" customWidth="1"/>
    <col min="6" max="6" width="15" hidden="1" customWidth="1"/>
    <col min="7" max="7" width="19.5703125" customWidth="1"/>
    <col min="8" max="8" width="20.28515625" customWidth="1"/>
    <col min="9" max="9" width="15.42578125" customWidth="1"/>
    <col min="10" max="10" width="20.140625" customWidth="1"/>
  </cols>
  <sheetData>
    <row r="1" spans="1:10" x14ac:dyDescent="0.25">
      <c r="A1" s="11" t="s">
        <v>68</v>
      </c>
      <c r="B1" s="4"/>
      <c r="C1" s="2"/>
      <c r="D1" s="3"/>
      <c r="E1" s="2"/>
      <c r="F1" s="3"/>
      <c r="G1" s="4"/>
      <c r="H1" s="2"/>
      <c r="I1" s="2"/>
      <c r="J1" s="2"/>
    </row>
    <row r="2" spans="1:10" x14ac:dyDescent="0.25">
      <c r="A2" s="11" t="s">
        <v>69</v>
      </c>
      <c r="B2" s="4"/>
      <c r="C2" s="2"/>
      <c r="D2" s="3"/>
      <c r="E2" s="2"/>
      <c r="F2" s="3"/>
      <c r="G2" s="4"/>
      <c r="H2" s="2"/>
      <c r="I2" s="2"/>
      <c r="J2" s="2"/>
    </row>
    <row r="3" spans="1:10" x14ac:dyDescent="0.25">
      <c r="A3" s="12"/>
      <c r="B3" s="6"/>
      <c r="C3" s="1"/>
      <c r="D3" s="5"/>
      <c r="E3" s="1"/>
      <c r="F3" s="5"/>
      <c r="G3" s="6"/>
      <c r="H3" s="6"/>
      <c r="I3" s="6"/>
      <c r="J3" s="6"/>
    </row>
    <row r="4" spans="1:10" x14ac:dyDescent="0.25">
      <c r="A4" s="3" t="s">
        <v>10</v>
      </c>
      <c r="B4" s="4" t="s">
        <v>1</v>
      </c>
      <c r="C4" s="2" t="s">
        <v>0</v>
      </c>
      <c r="D4" s="3"/>
      <c r="E4" s="2"/>
      <c r="F4" s="3"/>
      <c r="G4" s="4" t="s">
        <v>1</v>
      </c>
      <c r="H4" s="4" t="s">
        <v>3</v>
      </c>
      <c r="I4" s="4" t="s">
        <v>5</v>
      </c>
      <c r="J4" s="4" t="s">
        <v>85</v>
      </c>
    </row>
    <row r="5" spans="1:10" x14ac:dyDescent="0.25">
      <c r="A5" s="5"/>
      <c r="B5" s="6"/>
      <c r="C5" s="2"/>
      <c r="D5" s="3"/>
      <c r="E5" s="2"/>
      <c r="F5" s="3"/>
      <c r="G5" s="4" t="s">
        <v>2</v>
      </c>
      <c r="H5" s="4" t="s">
        <v>4</v>
      </c>
      <c r="I5" s="4"/>
      <c r="J5" s="4"/>
    </row>
    <row r="6" spans="1:10" x14ac:dyDescent="0.25">
      <c r="A6" s="5"/>
      <c r="B6" s="6"/>
      <c r="C6" s="1"/>
      <c r="D6" s="5"/>
      <c r="E6" s="1"/>
      <c r="F6" s="5"/>
      <c r="G6" s="6"/>
      <c r="H6" s="6"/>
      <c r="I6" s="6"/>
      <c r="J6" s="6"/>
    </row>
    <row r="7" spans="1:10" x14ac:dyDescent="0.25">
      <c r="A7" s="5" t="s">
        <v>70</v>
      </c>
      <c r="B7" s="6">
        <v>9225</v>
      </c>
      <c r="C7" s="1"/>
      <c r="D7" s="5"/>
      <c r="E7" s="1"/>
      <c r="F7" s="5"/>
      <c r="G7" s="6">
        <v>7825</v>
      </c>
      <c r="H7" s="6">
        <v>1400</v>
      </c>
      <c r="I7" s="6"/>
      <c r="J7" s="6"/>
    </row>
    <row r="8" spans="1:10" x14ac:dyDescent="0.25">
      <c r="A8" s="5" t="s">
        <v>71</v>
      </c>
      <c r="B8" s="6">
        <v>500</v>
      </c>
      <c r="C8" s="1"/>
      <c r="D8" s="5"/>
      <c r="E8" s="1"/>
      <c r="F8" s="5"/>
      <c r="G8" s="6">
        <v>300</v>
      </c>
      <c r="H8" s="6">
        <f>G8*20%+90</f>
        <v>150</v>
      </c>
      <c r="I8" s="6">
        <v>50</v>
      </c>
      <c r="J8" s="6"/>
    </row>
    <row r="9" spans="1:10" x14ac:dyDescent="0.25">
      <c r="A9" s="5" t="s">
        <v>72</v>
      </c>
      <c r="B9" s="6">
        <v>5700</v>
      </c>
      <c r="C9" s="1"/>
      <c r="D9" s="5"/>
      <c r="E9" s="1"/>
      <c r="F9" s="5"/>
      <c r="G9" s="6">
        <v>4050</v>
      </c>
      <c r="H9" s="6">
        <f>760+540</f>
        <v>1300</v>
      </c>
      <c r="I9" s="6">
        <v>350</v>
      </c>
      <c r="J9" s="6"/>
    </row>
    <row r="10" spans="1:10" x14ac:dyDescent="0.25">
      <c r="A10" s="5" t="s">
        <v>73</v>
      </c>
      <c r="B10" s="6">
        <v>7900</v>
      </c>
      <c r="C10" s="1"/>
      <c r="D10" s="5"/>
      <c r="E10" s="1"/>
      <c r="F10" s="5"/>
      <c r="G10" s="6">
        <v>5958.5</v>
      </c>
      <c r="H10" s="6">
        <v>1241.5</v>
      </c>
      <c r="I10" s="6">
        <v>700</v>
      </c>
      <c r="J10" s="6"/>
    </row>
    <row r="11" spans="1:10" x14ac:dyDescent="0.25">
      <c r="A11" s="5" t="s">
        <v>74</v>
      </c>
      <c r="B11" s="6">
        <v>1640</v>
      </c>
      <c r="C11" s="1"/>
      <c r="D11" s="5"/>
      <c r="E11" s="1"/>
      <c r="F11" s="5"/>
      <c r="G11" s="6">
        <v>1200</v>
      </c>
      <c r="H11" s="6">
        <v>240</v>
      </c>
      <c r="I11" s="6">
        <v>200</v>
      </c>
      <c r="J11" s="6"/>
    </row>
    <row r="12" spans="1:10" x14ac:dyDescent="0.25">
      <c r="A12" s="5" t="s">
        <v>75</v>
      </c>
      <c r="B12" s="6">
        <v>720</v>
      </c>
      <c r="C12" s="1"/>
      <c r="D12" s="5"/>
      <c r="E12" s="1"/>
      <c r="F12" s="5"/>
      <c r="G12" s="6">
        <v>600</v>
      </c>
      <c r="H12" s="6">
        <f t="shared" ref="H12:H31" si="0">G12*20%</f>
        <v>120</v>
      </c>
      <c r="I12" s="6"/>
      <c r="J12" s="6"/>
    </row>
    <row r="13" spans="1:10" x14ac:dyDescent="0.25">
      <c r="A13" s="5" t="s">
        <v>76</v>
      </c>
      <c r="B13" s="6">
        <v>720</v>
      </c>
      <c r="C13" s="1"/>
      <c r="D13" s="5"/>
      <c r="E13" s="1"/>
      <c r="F13" s="5"/>
      <c r="G13" s="6">
        <v>600</v>
      </c>
      <c r="H13" s="6">
        <f t="shared" si="0"/>
        <v>120</v>
      </c>
      <c r="I13" s="6"/>
      <c r="J13" s="6"/>
    </row>
    <row r="14" spans="1:10" x14ac:dyDescent="0.25">
      <c r="A14" s="5" t="s">
        <v>48</v>
      </c>
      <c r="B14" s="6">
        <v>540</v>
      </c>
      <c r="C14" s="1"/>
      <c r="D14" s="5"/>
      <c r="E14" s="1"/>
      <c r="F14" s="5"/>
      <c r="G14" s="6">
        <v>450</v>
      </c>
      <c r="H14" s="6">
        <f t="shared" si="0"/>
        <v>90</v>
      </c>
      <c r="I14" s="6"/>
      <c r="J14" s="6"/>
    </row>
    <row r="15" spans="1:10" x14ac:dyDescent="0.25">
      <c r="A15" s="5" t="s">
        <v>77</v>
      </c>
      <c r="B15" s="6">
        <v>720</v>
      </c>
      <c r="C15" s="1"/>
      <c r="D15" s="5"/>
      <c r="E15" s="1"/>
      <c r="F15" s="5"/>
      <c r="G15" s="6">
        <v>600</v>
      </c>
      <c r="H15" s="6">
        <f t="shared" si="0"/>
        <v>120</v>
      </c>
      <c r="I15" s="6"/>
      <c r="J15" s="6"/>
    </row>
    <row r="16" spans="1:10" x14ac:dyDescent="0.25">
      <c r="A16" s="5" t="s">
        <v>78</v>
      </c>
      <c r="B16" s="6">
        <v>820</v>
      </c>
      <c r="C16" s="1"/>
      <c r="D16" s="5"/>
      <c r="E16" s="1"/>
      <c r="F16" s="5"/>
      <c r="G16" s="6">
        <v>600</v>
      </c>
      <c r="H16" s="6">
        <f t="shared" si="0"/>
        <v>120</v>
      </c>
      <c r="I16" s="6">
        <v>100</v>
      </c>
      <c r="J16" s="6"/>
    </row>
    <row r="17" spans="1:10" x14ac:dyDescent="0.25">
      <c r="A17" s="5" t="s">
        <v>79</v>
      </c>
      <c r="B17" s="6">
        <v>360</v>
      </c>
      <c r="C17" s="1"/>
      <c r="D17" s="5"/>
      <c r="E17" s="1"/>
      <c r="F17" s="5"/>
      <c r="G17" s="6">
        <v>300</v>
      </c>
      <c r="H17" s="6">
        <v>60</v>
      </c>
      <c r="I17" s="6"/>
      <c r="J17" s="6"/>
    </row>
    <row r="18" spans="1:10" x14ac:dyDescent="0.25">
      <c r="A18" s="5" t="s">
        <v>80</v>
      </c>
      <c r="B18" s="6">
        <v>1630.5</v>
      </c>
      <c r="C18" s="1"/>
      <c r="D18" s="5"/>
      <c r="E18" s="1"/>
      <c r="F18" s="5"/>
      <c r="G18" s="6">
        <v>1233.75</v>
      </c>
      <c r="H18" s="6">
        <f t="shared" si="0"/>
        <v>246.75</v>
      </c>
      <c r="I18" s="6">
        <v>150</v>
      </c>
      <c r="J18" s="6"/>
    </row>
    <row r="19" spans="1:10" x14ac:dyDescent="0.25">
      <c r="A19" s="5" t="s">
        <v>81</v>
      </c>
      <c r="B19" s="6">
        <v>27830</v>
      </c>
      <c r="C19" s="1"/>
      <c r="D19" s="5"/>
      <c r="E19" s="1"/>
      <c r="F19" s="5"/>
      <c r="G19" s="6">
        <v>20943.75</v>
      </c>
      <c r="H19" s="6">
        <f>G19*20%+1047.5</f>
        <v>5236.25</v>
      </c>
      <c r="I19" s="6">
        <v>1650</v>
      </c>
      <c r="J19" s="6"/>
    </row>
    <row r="20" spans="1:10" x14ac:dyDescent="0.25">
      <c r="A20" s="5" t="s">
        <v>65</v>
      </c>
      <c r="B20" s="6">
        <v>1785</v>
      </c>
      <c r="C20" s="1"/>
      <c r="D20" s="5"/>
      <c r="E20" s="1"/>
      <c r="F20" s="5"/>
      <c r="G20" s="6">
        <v>1350</v>
      </c>
      <c r="H20" s="6">
        <f>G20*20%+15</f>
        <v>285</v>
      </c>
      <c r="I20" s="6">
        <v>150</v>
      </c>
      <c r="J20" s="6"/>
    </row>
    <row r="21" spans="1:10" x14ac:dyDescent="0.25">
      <c r="A21" s="5" t="s">
        <v>67</v>
      </c>
      <c r="B21" s="6">
        <v>7875</v>
      </c>
      <c r="C21" s="1"/>
      <c r="D21" s="5"/>
      <c r="E21" s="1"/>
      <c r="F21" s="5"/>
      <c r="G21" s="6">
        <v>6562.5</v>
      </c>
      <c r="H21" s="6">
        <f t="shared" si="0"/>
        <v>1312.5</v>
      </c>
      <c r="I21" s="6"/>
      <c r="J21" s="6"/>
    </row>
    <row r="22" spans="1:10" x14ac:dyDescent="0.25">
      <c r="A22" s="5" t="s">
        <v>82</v>
      </c>
      <c r="B22" s="6">
        <v>2085</v>
      </c>
      <c r="C22" s="1"/>
      <c r="D22" s="5"/>
      <c r="E22" s="1"/>
      <c r="F22" s="5"/>
      <c r="G22" s="6">
        <v>1612.5</v>
      </c>
      <c r="H22" s="6">
        <f t="shared" si="0"/>
        <v>322.5</v>
      </c>
      <c r="I22" s="6">
        <v>150</v>
      </c>
      <c r="J22" s="6"/>
    </row>
    <row r="23" spans="1:10" x14ac:dyDescent="0.25">
      <c r="A23" s="5" t="s">
        <v>83</v>
      </c>
      <c r="B23" s="6">
        <v>1260</v>
      </c>
      <c r="C23" s="1"/>
      <c r="D23" s="5"/>
      <c r="E23" s="1"/>
      <c r="F23" s="5"/>
      <c r="G23" s="6">
        <v>1050</v>
      </c>
      <c r="H23" s="6">
        <f t="shared" si="0"/>
        <v>210</v>
      </c>
      <c r="I23" s="6"/>
      <c r="J23" s="6"/>
    </row>
    <row r="24" spans="1:10" x14ac:dyDescent="0.25">
      <c r="A24" s="5"/>
      <c r="B24" s="6"/>
      <c r="C24" s="1"/>
      <c r="D24" s="5"/>
      <c r="E24" s="1"/>
      <c r="F24" s="5"/>
      <c r="G24" s="6">
        <f t="shared" ref="G24:G31" si="1">75*E24</f>
        <v>0</v>
      </c>
      <c r="H24" s="6">
        <f t="shared" si="0"/>
        <v>0</v>
      </c>
      <c r="I24" s="6"/>
      <c r="J24" s="6"/>
    </row>
    <row r="25" spans="1:10" x14ac:dyDescent="0.25">
      <c r="A25" s="5" t="s">
        <v>84</v>
      </c>
      <c r="B25" s="6"/>
      <c r="C25" s="1"/>
      <c r="D25" s="5"/>
      <c r="E25" s="1"/>
      <c r="F25" s="5"/>
      <c r="G25" s="14">
        <v>-55236</v>
      </c>
      <c r="H25" s="6">
        <v>-12000</v>
      </c>
      <c r="I25" s="6"/>
      <c r="J25" s="14" t="s">
        <v>86</v>
      </c>
    </row>
    <row r="26" spans="1:10" x14ac:dyDescent="0.25">
      <c r="A26" s="5"/>
      <c r="B26" s="6"/>
      <c r="C26" s="1"/>
      <c r="D26" s="5"/>
      <c r="E26" s="1"/>
      <c r="F26" s="5"/>
      <c r="G26" s="6">
        <f t="shared" si="1"/>
        <v>0</v>
      </c>
      <c r="H26" s="6">
        <f t="shared" si="0"/>
        <v>0</v>
      </c>
      <c r="I26" s="6"/>
      <c r="J26" s="14" t="s">
        <v>87</v>
      </c>
    </row>
    <row r="27" spans="1:10" ht="17.25" x14ac:dyDescent="0.4">
      <c r="A27" s="5"/>
      <c r="B27" s="6"/>
      <c r="C27" s="1"/>
      <c r="D27" s="5"/>
      <c r="E27" s="1"/>
      <c r="F27" s="5"/>
      <c r="G27" s="6">
        <f t="shared" si="1"/>
        <v>0</v>
      </c>
      <c r="H27" s="6">
        <f t="shared" si="0"/>
        <v>0</v>
      </c>
      <c r="I27" s="6"/>
      <c r="J27" s="15" t="s">
        <v>88</v>
      </c>
    </row>
    <row r="28" spans="1:10" x14ac:dyDescent="0.25">
      <c r="A28" s="5"/>
      <c r="B28" s="6"/>
      <c r="C28" s="1"/>
      <c r="D28" s="5"/>
      <c r="E28" s="1"/>
      <c r="F28" s="5"/>
      <c r="G28" s="6">
        <f t="shared" si="1"/>
        <v>0</v>
      </c>
      <c r="H28" s="6">
        <f t="shared" si="0"/>
        <v>0</v>
      </c>
      <c r="I28" s="6"/>
      <c r="J28" s="14">
        <v>55236</v>
      </c>
    </row>
    <row r="29" spans="1:10" x14ac:dyDescent="0.25">
      <c r="A29" s="5"/>
      <c r="B29" s="6"/>
      <c r="C29" s="1"/>
      <c r="D29" s="5"/>
      <c r="E29" s="1"/>
      <c r="F29" s="5"/>
      <c r="G29" s="6">
        <f t="shared" si="1"/>
        <v>0</v>
      </c>
      <c r="H29" s="6">
        <f t="shared" si="0"/>
        <v>0</v>
      </c>
      <c r="I29" s="6"/>
      <c r="J29" s="6"/>
    </row>
    <row r="30" spans="1:10" x14ac:dyDescent="0.25">
      <c r="A30" s="5"/>
      <c r="B30" s="6"/>
      <c r="C30" s="1"/>
      <c r="D30" s="5"/>
      <c r="E30" s="1"/>
      <c r="F30" s="5"/>
      <c r="G30" s="6">
        <f t="shared" si="1"/>
        <v>0</v>
      </c>
      <c r="H30" s="6">
        <f t="shared" si="0"/>
        <v>0</v>
      </c>
      <c r="I30" s="6"/>
      <c r="J30" s="6"/>
    </row>
    <row r="31" spans="1:10" x14ac:dyDescent="0.25">
      <c r="A31" s="5"/>
      <c r="B31" s="6"/>
      <c r="C31" s="1"/>
      <c r="D31" s="5"/>
      <c r="E31" s="1"/>
      <c r="F31" s="5"/>
      <c r="G31" s="6">
        <f t="shared" si="1"/>
        <v>0</v>
      </c>
      <c r="H31" s="6">
        <f t="shared" si="0"/>
        <v>0</v>
      </c>
      <c r="I31" s="6"/>
      <c r="J31" s="6"/>
    </row>
    <row r="32" spans="1:10" x14ac:dyDescent="0.25">
      <c r="A32" s="5"/>
      <c r="B32" s="6"/>
      <c r="C32" s="1"/>
      <c r="D32" s="5"/>
      <c r="E32" s="1"/>
      <c r="F32" s="5"/>
      <c r="G32" s="6"/>
      <c r="H32" s="6"/>
      <c r="I32" s="6"/>
      <c r="J32" s="6"/>
    </row>
    <row r="33" spans="1:10" x14ac:dyDescent="0.25">
      <c r="A33" s="3" t="s">
        <v>33</v>
      </c>
      <c r="B33" s="4">
        <f>SUM(B7:B32)</f>
        <v>71310.5</v>
      </c>
      <c r="C33" s="4"/>
      <c r="D33" s="4"/>
      <c r="E33" s="4">
        <f t="shared" ref="E33:I33" si="2">SUM(E7:E32)</f>
        <v>0</v>
      </c>
      <c r="F33" s="4"/>
      <c r="G33" s="4">
        <f t="shared" si="2"/>
        <v>0</v>
      </c>
      <c r="H33" s="4">
        <f t="shared" si="2"/>
        <v>574.5</v>
      </c>
      <c r="I33" s="4">
        <f t="shared" si="2"/>
        <v>3500</v>
      </c>
      <c r="J33" s="6"/>
    </row>
    <row r="34" spans="1:10" x14ac:dyDescent="0.25">
      <c r="A34" s="5"/>
      <c r="B34" s="6"/>
      <c r="C34" s="1"/>
      <c r="D34" s="5"/>
      <c r="E34" s="1"/>
      <c r="F34" s="5"/>
      <c r="G34" s="6"/>
      <c r="H34" s="6"/>
      <c r="I34" s="6"/>
      <c r="J34" s="6"/>
    </row>
    <row r="35" spans="1:10" x14ac:dyDescent="0.25">
      <c r="A35" s="5"/>
      <c r="B35" s="6"/>
      <c r="C35" s="1"/>
      <c r="D35" s="5"/>
      <c r="E35" s="1"/>
      <c r="F35" s="5"/>
      <c r="G35" s="6"/>
      <c r="H35" s="6"/>
      <c r="I35" s="6"/>
      <c r="J35" s="6"/>
    </row>
    <row r="36" spans="1:10" x14ac:dyDescent="0.25">
      <c r="A36" s="5"/>
      <c r="B36" s="6"/>
      <c r="C36" s="1"/>
      <c r="D36" s="5"/>
      <c r="E36" s="1"/>
      <c r="F36" s="5"/>
      <c r="G36" s="6"/>
      <c r="H36" s="6"/>
      <c r="I36" s="6"/>
      <c r="J36" s="6"/>
    </row>
  </sheetData>
  <pageMargins left="0.7" right="0.7" top="0.75" bottom="0.75" header="0.3" footer="0.3"/>
  <pageSetup scale="71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76AD-FA0E-4841-8C3F-8EB10D840988}">
  <dimension ref="A1:J93"/>
  <sheetViews>
    <sheetView topLeftCell="A36" workbookViewId="0">
      <selection activeCell="C71" sqref="C71"/>
    </sheetView>
  </sheetViews>
  <sheetFormatPr defaultRowHeight="15" x14ac:dyDescent="0.25"/>
  <cols>
    <col min="1" max="1" width="16.140625" customWidth="1"/>
    <col min="2" max="2" width="13.7109375" customWidth="1"/>
    <col min="3" max="3" width="24.42578125" customWidth="1"/>
    <col min="4" max="4" width="13" customWidth="1"/>
    <col min="5" max="6" width="17.28515625" customWidth="1"/>
    <col min="7" max="7" width="21.28515625" customWidth="1"/>
    <col min="8" max="8" width="17.28515625" customWidth="1"/>
    <col min="9" max="9" width="13" customWidth="1"/>
    <col min="10" max="10" width="14.7109375" customWidth="1"/>
  </cols>
  <sheetData>
    <row r="1" spans="1:10" x14ac:dyDescent="0.25">
      <c r="A1" t="s">
        <v>125</v>
      </c>
    </row>
    <row r="3" spans="1:10" x14ac:dyDescent="0.25">
      <c r="A3" s="3" t="s">
        <v>10</v>
      </c>
      <c r="B3" s="4" t="s">
        <v>1</v>
      </c>
      <c r="C3" s="2" t="s">
        <v>0</v>
      </c>
      <c r="D3" s="3" t="s">
        <v>24</v>
      </c>
      <c r="E3" s="2" t="s">
        <v>17</v>
      </c>
      <c r="F3" s="3" t="s">
        <v>6</v>
      </c>
      <c r="G3" s="4" t="s">
        <v>1</v>
      </c>
      <c r="H3" s="4" t="s">
        <v>3</v>
      </c>
      <c r="I3" s="4" t="s">
        <v>5</v>
      </c>
      <c r="J3" s="4" t="s">
        <v>12</v>
      </c>
    </row>
    <row r="4" spans="1:10" x14ac:dyDescent="0.25">
      <c r="A4" s="5"/>
      <c r="B4" s="6"/>
      <c r="C4" s="2"/>
      <c r="D4" s="3" t="s">
        <v>16</v>
      </c>
      <c r="E4" s="2" t="s">
        <v>16</v>
      </c>
      <c r="F4" s="3" t="s">
        <v>2</v>
      </c>
      <c r="G4" s="4" t="s">
        <v>2</v>
      </c>
      <c r="H4" s="4" t="s">
        <v>4</v>
      </c>
      <c r="I4" s="4"/>
      <c r="J4" s="4"/>
    </row>
    <row r="6" spans="1:10" x14ac:dyDescent="0.25">
      <c r="A6" s="17">
        <v>43544</v>
      </c>
      <c r="B6" s="20">
        <v>10000</v>
      </c>
    </row>
    <row r="7" spans="1:10" x14ac:dyDescent="0.25">
      <c r="B7" s="20"/>
    </row>
    <row r="8" spans="1:10" x14ac:dyDescent="0.25">
      <c r="A8" s="17" t="s">
        <v>56</v>
      </c>
      <c r="B8" s="20"/>
      <c r="C8" t="s">
        <v>37</v>
      </c>
      <c r="D8" s="17">
        <v>43556</v>
      </c>
      <c r="E8" s="1">
        <v>9</v>
      </c>
      <c r="G8" s="21">
        <v>675</v>
      </c>
      <c r="H8" s="21">
        <v>135</v>
      </c>
      <c r="I8" s="21">
        <v>50</v>
      </c>
    </row>
    <row r="9" spans="1:10" x14ac:dyDescent="0.25">
      <c r="B9" s="20"/>
      <c r="C9" t="s">
        <v>89</v>
      </c>
      <c r="D9" s="17">
        <v>43556</v>
      </c>
      <c r="E9" s="1">
        <v>9</v>
      </c>
      <c r="G9" s="21">
        <v>675</v>
      </c>
      <c r="H9" s="21">
        <v>135</v>
      </c>
      <c r="I9" s="21">
        <v>50</v>
      </c>
      <c r="J9" s="21">
        <v>8280</v>
      </c>
    </row>
    <row r="10" spans="1:10" x14ac:dyDescent="0.25">
      <c r="B10" s="20"/>
      <c r="C10" t="s">
        <v>13</v>
      </c>
      <c r="D10" s="17">
        <v>43557</v>
      </c>
      <c r="E10" s="1">
        <v>10</v>
      </c>
      <c r="G10" s="21">
        <v>750</v>
      </c>
      <c r="H10" s="21">
        <v>150</v>
      </c>
      <c r="I10" s="21">
        <v>50</v>
      </c>
    </row>
    <row r="11" spans="1:10" x14ac:dyDescent="0.25">
      <c r="B11" s="20"/>
      <c r="C11" t="s">
        <v>19</v>
      </c>
      <c r="D11" s="17">
        <v>43557</v>
      </c>
      <c r="E11" s="1">
        <v>9</v>
      </c>
      <c r="G11" s="21">
        <v>675</v>
      </c>
      <c r="H11" s="21">
        <v>135</v>
      </c>
      <c r="I11" s="21">
        <v>50</v>
      </c>
      <c r="J11" s="21">
        <v>6470</v>
      </c>
    </row>
    <row r="12" spans="1:10" x14ac:dyDescent="0.25">
      <c r="B12" s="20"/>
      <c r="C12" t="s">
        <v>19</v>
      </c>
      <c r="D12" s="17">
        <v>43558</v>
      </c>
      <c r="E12" s="1">
        <v>9</v>
      </c>
      <c r="G12" s="21">
        <v>675</v>
      </c>
      <c r="H12" s="21">
        <v>135</v>
      </c>
      <c r="I12" s="21">
        <v>50</v>
      </c>
    </row>
    <row r="13" spans="1:10" x14ac:dyDescent="0.25">
      <c r="B13" s="20"/>
      <c r="C13" t="s">
        <v>13</v>
      </c>
      <c r="D13" s="17">
        <v>43558</v>
      </c>
      <c r="E13" s="1">
        <v>9</v>
      </c>
      <c r="G13" s="21">
        <v>675</v>
      </c>
      <c r="H13" s="21">
        <v>135</v>
      </c>
      <c r="I13" s="21">
        <v>50</v>
      </c>
    </row>
    <row r="14" spans="1:10" x14ac:dyDescent="0.25">
      <c r="B14" s="20"/>
      <c r="C14" t="s">
        <v>30</v>
      </c>
      <c r="D14" s="17">
        <v>43559</v>
      </c>
      <c r="E14" s="1">
        <v>9</v>
      </c>
      <c r="G14" s="21">
        <v>675</v>
      </c>
      <c r="H14" s="21">
        <v>135</v>
      </c>
      <c r="I14" s="21">
        <v>50</v>
      </c>
    </row>
    <row r="15" spans="1:10" x14ac:dyDescent="0.25">
      <c r="B15" s="20"/>
      <c r="C15" t="s">
        <v>115</v>
      </c>
      <c r="D15" s="17">
        <v>43559</v>
      </c>
      <c r="E15" s="1">
        <v>9</v>
      </c>
      <c r="G15" s="21">
        <v>675</v>
      </c>
      <c r="H15" s="21">
        <v>135</v>
      </c>
      <c r="I15" s="21">
        <v>50</v>
      </c>
    </row>
    <row r="16" spans="1:10" x14ac:dyDescent="0.25">
      <c r="B16" s="20"/>
      <c r="C16" t="s">
        <v>21</v>
      </c>
      <c r="D16" s="17">
        <v>43560</v>
      </c>
      <c r="E16" s="1">
        <v>8.5</v>
      </c>
      <c r="G16" s="21">
        <v>637.5</v>
      </c>
      <c r="H16" s="21">
        <v>127.5</v>
      </c>
      <c r="I16" s="21">
        <v>50</v>
      </c>
    </row>
    <row r="17" spans="1:10" x14ac:dyDescent="0.25">
      <c r="B17" s="20"/>
      <c r="C17" t="s">
        <v>112</v>
      </c>
      <c r="D17" s="17">
        <v>43560</v>
      </c>
      <c r="E17" s="1">
        <v>8.5</v>
      </c>
      <c r="G17" s="21">
        <v>637.5</v>
      </c>
      <c r="H17" s="21">
        <v>127.5</v>
      </c>
      <c r="I17" s="21">
        <v>50</v>
      </c>
    </row>
    <row r="18" spans="1:10" x14ac:dyDescent="0.25">
      <c r="B18" s="20"/>
      <c r="C18" t="s">
        <v>8</v>
      </c>
      <c r="D18" s="17">
        <v>43563</v>
      </c>
      <c r="E18" s="1">
        <v>10</v>
      </c>
      <c r="G18" s="21">
        <v>750</v>
      </c>
      <c r="H18" s="21">
        <v>150</v>
      </c>
      <c r="I18" s="21">
        <v>50</v>
      </c>
    </row>
    <row r="19" spans="1:10" x14ac:dyDescent="0.25">
      <c r="B19" s="20"/>
      <c r="C19" t="s">
        <v>124</v>
      </c>
      <c r="D19" s="17">
        <v>43563</v>
      </c>
      <c r="E19" s="1">
        <v>10</v>
      </c>
      <c r="G19" s="21">
        <v>750</v>
      </c>
      <c r="H19" s="21">
        <v>150</v>
      </c>
      <c r="I19" s="21">
        <v>50</v>
      </c>
    </row>
    <row r="20" spans="1:10" x14ac:dyDescent="0.25">
      <c r="B20" s="20"/>
      <c r="C20" t="s">
        <v>19</v>
      </c>
      <c r="D20" s="17">
        <v>43564</v>
      </c>
      <c r="E20" s="1">
        <v>10</v>
      </c>
      <c r="G20" s="21">
        <v>750</v>
      </c>
      <c r="H20" s="21">
        <v>150</v>
      </c>
      <c r="I20" s="21">
        <v>50</v>
      </c>
    </row>
    <row r="21" spans="1:10" x14ac:dyDescent="0.25">
      <c r="B21" s="20"/>
      <c r="C21" t="s">
        <v>129</v>
      </c>
      <c r="D21" s="17">
        <v>43564</v>
      </c>
      <c r="E21" s="1">
        <v>10</v>
      </c>
      <c r="G21" s="21">
        <v>750</v>
      </c>
      <c r="H21" s="21">
        <v>150</v>
      </c>
      <c r="I21" s="21">
        <v>50</v>
      </c>
    </row>
    <row r="22" spans="1:10" x14ac:dyDescent="0.25">
      <c r="B22" s="20"/>
      <c r="C22" t="s">
        <v>13</v>
      </c>
      <c r="D22" s="17">
        <v>43565</v>
      </c>
      <c r="E22" s="1">
        <v>9.5</v>
      </c>
      <c r="G22" s="21">
        <v>712.5</v>
      </c>
      <c r="H22" s="21">
        <v>142.5</v>
      </c>
      <c r="I22" s="21">
        <v>50</v>
      </c>
    </row>
    <row r="23" spans="1:10" x14ac:dyDescent="0.25">
      <c r="B23" s="20"/>
      <c r="C23" t="s">
        <v>112</v>
      </c>
      <c r="D23" s="17">
        <v>43565</v>
      </c>
      <c r="E23" s="1">
        <v>9.5</v>
      </c>
      <c r="G23" s="21">
        <v>712.5</v>
      </c>
      <c r="H23" s="21">
        <v>142.5</v>
      </c>
      <c r="I23" s="21">
        <v>50</v>
      </c>
      <c r="J23" s="22">
        <v>-4210</v>
      </c>
    </row>
    <row r="24" spans="1:10" x14ac:dyDescent="0.25">
      <c r="B24" s="20"/>
      <c r="D24" s="17"/>
      <c r="E24" s="1"/>
      <c r="G24" s="21"/>
      <c r="H24" s="21"/>
      <c r="I24" s="21"/>
    </row>
    <row r="25" spans="1:10" x14ac:dyDescent="0.25">
      <c r="A25" s="17">
        <v>43567</v>
      </c>
      <c r="B25" s="20">
        <v>14210</v>
      </c>
      <c r="D25" s="17"/>
      <c r="E25" s="1"/>
      <c r="G25" s="21"/>
      <c r="H25" s="21"/>
      <c r="I25" s="21"/>
      <c r="J25" s="21">
        <v>10000</v>
      </c>
    </row>
    <row r="26" spans="1:10" x14ac:dyDescent="0.25">
      <c r="B26" s="20"/>
      <c r="C26" t="s">
        <v>38</v>
      </c>
      <c r="D26" s="17">
        <v>43566</v>
      </c>
      <c r="E26" s="1">
        <v>4.5</v>
      </c>
      <c r="G26" s="21">
        <v>337.5</v>
      </c>
      <c r="H26" s="21">
        <v>67.5</v>
      </c>
      <c r="I26" s="21"/>
      <c r="J26" s="21"/>
    </row>
    <row r="27" spans="1:10" x14ac:dyDescent="0.25">
      <c r="A27" s="23" t="s">
        <v>56</v>
      </c>
      <c r="B27" s="20"/>
      <c r="C27" t="s">
        <v>112</v>
      </c>
      <c r="D27" s="17">
        <v>43566</v>
      </c>
      <c r="E27" s="1">
        <v>5</v>
      </c>
      <c r="G27" s="21">
        <v>375</v>
      </c>
      <c r="H27" s="21">
        <v>75</v>
      </c>
      <c r="J27" s="21"/>
    </row>
    <row r="28" spans="1:10" x14ac:dyDescent="0.25">
      <c r="B28" s="20"/>
      <c r="C28" t="s">
        <v>115</v>
      </c>
      <c r="D28" s="17">
        <v>43566</v>
      </c>
      <c r="E28" s="1">
        <v>4</v>
      </c>
      <c r="G28" s="21">
        <v>300</v>
      </c>
      <c r="H28" s="21">
        <v>60</v>
      </c>
      <c r="I28" s="21">
        <v>100</v>
      </c>
      <c r="J28" s="21">
        <v>8685</v>
      </c>
    </row>
    <row r="29" spans="1:10" x14ac:dyDescent="0.25">
      <c r="B29" s="20"/>
      <c r="C29" t="s">
        <v>30</v>
      </c>
      <c r="D29" s="17">
        <v>43567</v>
      </c>
      <c r="E29" s="1">
        <v>9.5</v>
      </c>
      <c r="G29" s="21">
        <v>712.5</v>
      </c>
      <c r="H29" s="21">
        <v>142.5</v>
      </c>
      <c r="I29" s="21">
        <v>50</v>
      </c>
      <c r="J29" s="21"/>
    </row>
    <row r="30" spans="1:10" x14ac:dyDescent="0.25">
      <c r="B30" s="20"/>
      <c r="C30" t="s">
        <v>38</v>
      </c>
      <c r="D30" s="17">
        <v>43567</v>
      </c>
      <c r="E30" s="1">
        <v>9.5</v>
      </c>
      <c r="G30" s="21">
        <v>712.5</v>
      </c>
      <c r="H30" s="21">
        <v>142.5</v>
      </c>
      <c r="I30" s="21">
        <v>50</v>
      </c>
      <c r="J30" s="21">
        <v>6875</v>
      </c>
    </row>
    <row r="31" spans="1:10" x14ac:dyDescent="0.25">
      <c r="B31" s="20"/>
      <c r="C31" t="s">
        <v>7</v>
      </c>
      <c r="D31" s="17">
        <v>43570</v>
      </c>
      <c r="E31" s="1">
        <v>11</v>
      </c>
      <c r="G31" s="21">
        <v>825</v>
      </c>
      <c r="H31" s="21">
        <v>165</v>
      </c>
      <c r="I31" s="21">
        <v>50</v>
      </c>
      <c r="J31" s="21"/>
    </row>
    <row r="32" spans="1:10" x14ac:dyDescent="0.25">
      <c r="B32" s="20"/>
      <c r="C32" t="s">
        <v>91</v>
      </c>
      <c r="D32" s="17">
        <v>43570</v>
      </c>
      <c r="E32" s="1">
        <v>10</v>
      </c>
      <c r="G32" s="21">
        <v>750</v>
      </c>
      <c r="H32" s="21">
        <v>150</v>
      </c>
      <c r="I32" s="21">
        <v>50</v>
      </c>
      <c r="J32" s="21">
        <v>4885</v>
      </c>
    </row>
    <row r="33" spans="1:10" x14ac:dyDescent="0.25">
      <c r="I33" s="21" t="s">
        <v>56</v>
      </c>
      <c r="J33" s="21"/>
    </row>
    <row r="34" spans="1:10" x14ac:dyDescent="0.25">
      <c r="A34" s="17">
        <v>43571</v>
      </c>
      <c r="C34" t="s">
        <v>37</v>
      </c>
      <c r="D34" s="17">
        <v>43571</v>
      </c>
      <c r="E34" s="1">
        <v>10</v>
      </c>
      <c r="G34" s="21">
        <v>750</v>
      </c>
      <c r="H34" s="21">
        <v>150</v>
      </c>
      <c r="I34" s="21">
        <v>50</v>
      </c>
      <c r="J34" s="21"/>
    </row>
    <row r="35" spans="1:10" x14ac:dyDescent="0.25">
      <c r="C35" t="s">
        <v>8</v>
      </c>
      <c r="D35" s="17">
        <v>43571</v>
      </c>
      <c r="E35" s="1">
        <v>10</v>
      </c>
      <c r="G35" s="21">
        <v>750</v>
      </c>
      <c r="H35" s="21">
        <v>150</v>
      </c>
      <c r="I35" s="21">
        <v>50</v>
      </c>
      <c r="J35" s="21">
        <v>2985</v>
      </c>
    </row>
    <row r="36" spans="1:10" x14ac:dyDescent="0.25">
      <c r="I36" s="21"/>
      <c r="J36" s="21"/>
    </row>
    <row r="37" spans="1:10" x14ac:dyDescent="0.25">
      <c r="A37" s="17">
        <v>43572</v>
      </c>
      <c r="C37" t="s">
        <v>7</v>
      </c>
      <c r="D37" s="17">
        <v>43572</v>
      </c>
      <c r="E37" s="1">
        <v>9.5</v>
      </c>
      <c r="G37" s="21">
        <v>712.5</v>
      </c>
      <c r="H37" s="21">
        <v>142.5</v>
      </c>
      <c r="I37" s="21">
        <v>50</v>
      </c>
    </row>
    <row r="38" spans="1:10" x14ac:dyDescent="0.25">
      <c r="C38" t="s">
        <v>89</v>
      </c>
      <c r="D38" s="17">
        <v>43572</v>
      </c>
      <c r="E38" s="1">
        <v>9.5</v>
      </c>
      <c r="G38" s="21">
        <v>712.5</v>
      </c>
      <c r="H38" s="21">
        <v>142.5</v>
      </c>
      <c r="I38" s="21">
        <v>50</v>
      </c>
    </row>
    <row r="40" spans="1:10" x14ac:dyDescent="0.25">
      <c r="A40" s="17">
        <v>43577</v>
      </c>
      <c r="C40" t="s">
        <v>7</v>
      </c>
      <c r="D40" s="17">
        <v>43577</v>
      </c>
      <c r="E40" s="1">
        <v>4</v>
      </c>
      <c r="G40" s="21">
        <v>300</v>
      </c>
      <c r="H40" s="21">
        <v>60</v>
      </c>
    </row>
    <row r="41" spans="1:10" x14ac:dyDescent="0.25">
      <c r="C41" t="s">
        <v>91</v>
      </c>
      <c r="D41" s="17">
        <v>43577</v>
      </c>
      <c r="E41" s="1">
        <v>4</v>
      </c>
      <c r="G41" s="21">
        <v>300</v>
      </c>
      <c r="H41" s="21">
        <v>60</v>
      </c>
      <c r="I41" s="21">
        <v>50</v>
      </c>
      <c r="J41" s="21">
        <v>405</v>
      </c>
    </row>
    <row r="42" spans="1:10" x14ac:dyDescent="0.25">
      <c r="D42" s="17"/>
      <c r="E42" s="1"/>
      <c r="G42" s="21"/>
      <c r="H42" s="21"/>
      <c r="I42" s="21"/>
      <c r="J42" s="21"/>
    </row>
    <row r="43" spans="1:10" x14ac:dyDescent="0.25">
      <c r="A43" s="17">
        <v>43581</v>
      </c>
      <c r="B43" s="18">
        <v>10000</v>
      </c>
      <c r="D43" s="17"/>
      <c r="E43" s="1"/>
      <c r="G43" s="21"/>
      <c r="H43" s="21"/>
      <c r="I43" s="21"/>
      <c r="J43" s="21">
        <v>10405</v>
      </c>
    </row>
    <row r="44" spans="1:10" x14ac:dyDescent="0.25">
      <c r="D44" s="17"/>
      <c r="E44" s="1"/>
      <c r="G44" s="21"/>
      <c r="H44" s="21"/>
      <c r="I44" s="21"/>
      <c r="J44" s="21"/>
    </row>
    <row r="45" spans="1:10" x14ac:dyDescent="0.25">
      <c r="A45" s="17">
        <v>43584</v>
      </c>
      <c r="C45" t="s">
        <v>13</v>
      </c>
      <c r="D45" s="17">
        <v>43584</v>
      </c>
      <c r="E45" s="1">
        <v>9.5</v>
      </c>
      <c r="G45" s="21">
        <v>712.5</v>
      </c>
      <c r="H45" s="21">
        <v>142.5</v>
      </c>
      <c r="I45" s="21">
        <v>50</v>
      </c>
    </row>
    <row r="46" spans="1:10" x14ac:dyDescent="0.25">
      <c r="C46" t="s">
        <v>38</v>
      </c>
      <c r="D46" s="17">
        <v>43584</v>
      </c>
      <c r="E46" s="1">
        <v>9.5</v>
      </c>
      <c r="G46" s="21">
        <v>712.5</v>
      </c>
      <c r="H46" s="21">
        <v>142.5</v>
      </c>
      <c r="I46" s="21">
        <v>50</v>
      </c>
      <c r="J46" s="21">
        <v>8595</v>
      </c>
    </row>
    <row r="47" spans="1:10" x14ac:dyDescent="0.25">
      <c r="D47" s="17"/>
    </row>
    <row r="48" spans="1:10" x14ac:dyDescent="0.25">
      <c r="A48" s="17">
        <v>43585</v>
      </c>
      <c r="C48" t="s">
        <v>29</v>
      </c>
      <c r="D48" s="17">
        <v>43585</v>
      </c>
      <c r="E48" s="1">
        <v>8.5</v>
      </c>
      <c r="G48" s="21">
        <v>637.5</v>
      </c>
      <c r="H48" s="21">
        <v>127.5</v>
      </c>
      <c r="I48" s="21">
        <v>50</v>
      </c>
    </row>
    <row r="49" spans="1:10" x14ac:dyDescent="0.25">
      <c r="C49" t="s">
        <v>89</v>
      </c>
      <c r="D49" s="17"/>
      <c r="E49" s="1">
        <v>8.5</v>
      </c>
      <c r="G49" s="21">
        <v>637.5</v>
      </c>
      <c r="H49" s="21">
        <v>127.5</v>
      </c>
      <c r="I49" s="21">
        <v>50</v>
      </c>
      <c r="J49" s="21">
        <v>6965</v>
      </c>
    </row>
    <row r="50" spans="1:10" x14ac:dyDescent="0.25">
      <c r="D50" s="17"/>
    </row>
    <row r="51" spans="1:10" x14ac:dyDescent="0.25">
      <c r="A51" s="17">
        <v>43586</v>
      </c>
      <c r="C51" t="s">
        <v>29</v>
      </c>
      <c r="D51" s="17">
        <v>43586</v>
      </c>
      <c r="E51" s="1">
        <v>8</v>
      </c>
      <c r="G51" s="21">
        <v>600</v>
      </c>
      <c r="H51" s="21">
        <v>120</v>
      </c>
      <c r="I51" s="21">
        <v>50</v>
      </c>
    </row>
    <row r="52" spans="1:10" x14ac:dyDescent="0.25">
      <c r="C52" t="s">
        <v>115</v>
      </c>
      <c r="D52" s="17"/>
      <c r="E52" s="1">
        <v>8</v>
      </c>
      <c r="G52" s="21">
        <v>600</v>
      </c>
      <c r="H52" s="21">
        <v>120</v>
      </c>
      <c r="I52" s="21">
        <v>50</v>
      </c>
      <c r="J52" s="21">
        <v>5425</v>
      </c>
    </row>
    <row r="53" spans="1:10" x14ac:dyDescent="0.25">
      <c r="D53" s="17"/>
    </row>
    <row r="54" spans="1:10" x14ac:dyDescent="0.25">
      <c r="A54" s="17">
        <v>43587</v>
      </c>
      <c r="C54" t="s">
        <v>134</v>
      </c>
      <c r="D54" s="17">
        <v>43587</v>
      </c>
      <c r="E54" s="1">
        <v>8.5</v>
      </c>
      <c r="G54" s="21">
        <v>637.5</v>
      </c>
      <c r="H54" s="21">
        <v>127.5</v>
      </c>
      <c r="I54" s="21">
        <v>50</v>
      </c>
    </row>
    <row r="55" spans="1:10" x14ac:dyDescent="0.25">
      <c r="C55" t="s">
        <v>8</v>
      </c>
      <c r="D55" s="17"/>
      <c r="E55" s="1">
        <v>8.5</v>
      </c>
      <c r="G55" s="21">
        <v>637.5</v>
      </c>
      <c r="H55" s="21">
        <v>127.5</v>
      </c>
      <c r="I55" s="21">
        <v>50</v>
      </c>
      <c r="J55" s="21">
        <v>3794</v>
      </c>
    </row>
    <row r="56" spans="1:10" x14ac:dyDescent="0.25">
      <c r="D56" s="17"/>
    </row>
    <row r="57" spans="1:10" x14ac:dyDescent="0.25">
      <c r="A57" s="17">
        <v>43588</v>
      </c>
      <c r="C57" t="s">
        <v>8</v>
      </c>
      <c r="D57" s="17">
        <v>43588</v>
      </c>
      <c r="E57" s="1">
        <v>9</v>
      </c>
      <c r="G57" s="21">
        <v>675</v>
      </c>
      <c r="H57" s="21">
        <v>135</v>
      </c>
      <c r="I57" s="21">
        <v>50</v>
      </c>
    </row>
    <row r="58" spans="1:10" x14ac:dyDescent="0.25">
      <c r="C58" t="s">
        <v>124</v>
      </c>
      <c r="D58" s="17"/>
      <c r="E58" s="1">
        <v>4</v>
      </c>
      <c r="G58" s="21">
        <v>300</v>
      </c>
      <c r="H58" s="21">
        <v>60</v>
      </c>
      <c r="I58" s="21">
        <v>25</v>
      </c>
      <c r="J58" s="21">
        <v>2549</v>
      </c>
    </row>
    <row r="59" spans="1:10" x14ac:dyDescent="0.25">
      <c r="D59" s="17"/>
    </row>
    <row r="60" spans="1:10" x14ac:dyDescent="0.25">
      <c r="A60" s="17">
        <v>43591</v>
      </c>
      <c r="C60" t="s">
        <v>29</v>
      </c>
      <c r="D60" s="17">
        <v>43591</v>
      </c>
      <c r="E60" s="1">
        <v>8</v>
      </c>
      <c r="G60" s="21">
        <v>600</v>
      </c>
      <c r="H60" s="21">
        <v>120</v>
      </c>
      <c r="I60" s="21">
        <v>50</v>
      </c>
    </row>
    <row r="61" spans="1:10" x14ac:dyDescent="0.25">
      <c r="C61" t="s">
        <v>115</v>
      </c>
      <c r="D61" s="17"/>
      <c r="E61" s="1">
        <v>8</v>
      </c>
      <c r="G61" s="21">
        <v>600</v>
      </c>
      <c r="H61" s="21">
        <v>120</v>
      </c>
      <c r="I61" s="21">
        <v>50</v>
      </c>
      <c r="J61" s="21">
        <v>1009</v>
      </c>
    </row>
    <row r="62" spans="1:10" x14ac:dyDescent="0.25">
      <c r="D62" s="17"/>
    </row>
    <row r="63" spans="1:10" x14ac:dyDescent="0.25">
      <c r="A63" s="17">
        <v>43592</v>
      </c>
      <c r="C63" t="s">
        <v>29</v>
      </c>
      <c r="D63" s="17">
        <v>43592</v>
      </c>
      <c r="E63" s="1">
        <v>8</v>
      </c>
      <c r="G63" s="21">
        <v>600</v>
      </c>
      <c r="H63" s="21">
        <v>120</v>
      </c>
      <c r="I63" s="21">
        <v>50</v>
      </c>
    </row>
    <row r="64" spans="1:10" x14ac:dyDescent="0.25">
      <c r="C64" t="s">
        <v>21</v>
      </c>
      <c r="D64" s="17"/>
      <c r="E64" s="1">
        <v>8</v>
      </c>
      <c r="G64" s="21">
        <v>600</v>
      </c>
      <c r="H64" s="21">
        <v>120</v>
      </c>
      <c r="I64" s="21">
        <v>50</v>
      </c>
      <c r="J64" s="21">
        <v>-531</v>
      </c>
    </row>
    <row r="65" spans="1:10" x14ac:dyDescent="0.25">
      <c r="D65" s="17"/>
    </row>
    <row r="66" spans="1:10" x14ac:dyDescent="0.25">
      <c r="A66" s="17">
        <v>43608</v>
      </c>
      <c r="B66" s="18">
        <v>531</v>
      </c>
      <c r="D66" s="17"/>
      <c r="J66">
        <v>0</v>
      </c>
    </row>
    <row r="67" spans="1:10" x14ac:dyDescent="0.25">
      <c r="D67" s="17"/>
    </row>
    <row r="68" spans="1:10" x14ac:dyDescent="0.25">
      <c r="D68" s="17"/>
    </row>
    <row r="69" spans="1:10" x14ac:dyDescent="0.25">
      <c r="D69" s="17"/>
    </row>
    <row r="70" spans="1:10" x14ac:dyDescent="0.25">
      <c r="D70" s="17"/>
    </row>
    <row r="71" spans="1:10" x14ac:dyDescent="0.25">
      <c r="D71" s="17"/>
    </row>
    <row r="72" spans="1:10" x14ac:dyDescent="0.25">
      <c r="D72" s="17"/>
    </row>
    <row r="73" spans="1:10" x14ac:dyDescent="0.25">
      <c r="D73" s="17"/>
    </row>
    <row r="74" spans="1:10" x14ac:dyDescent="0.25">
      <c r="D74" s="17"/>
    </row>
    <row r="75" spans="1:10" x14ac:dyDescent="0.25">
      <c r="D75" s="17"/>
    </row>
    <row r="76" spans="1:10" x14ac:dyDescent="0.25">
      <c r="D76" s="17"/>
    </row>
    <row r="77" spans="1:10" x14ac:dyDescent="0.25">
      <c r="D77" s="17"/>
    </row>
    <row r="78" spans="1:10" x14ac:dyDescent="0.25">
      <c r="D78" s="17"/>
    </row>
    <row r="79" spans="1:10" x14ac:dyDescent="0.25">
      <c r="D79" s="17"/>
    </row>
    <row r="80" spans="1:10" x14ac:dyDescent="0.25">
      <c r="D80" s="17"/>
    </row>
    <row r="81" spans="4:4" x14ac:dyDescent="0.25">
      <c r="D81" s="17"/>
    </row>
    <row r="82" spans="4:4" x14ac:dyDescent="0.25">
      <c r="D82" s="17"/>
    </row>
    <row r="83" spans="4:4" x14ac:dyDescent="0.25">
      <c r="D83" s="17"/>
    </row>
    <row r="84" spans="4:4" x14ac:dyDescent="0.25">
      <c r="D84" s="17"/>
    </row>
    <row r="85" spans="4:4" x14ac:dyDescent="0.25">
      <c r="D85" s="17"/>
    </row>
    <row r="86" spans="4:4" x14ac:dyDescent="0.25">
      <c r="D86" s="17"/>
    </row>
    <row r="87" spans="4:4" x14ac:dyDescent="0.25">
      <c r="D87" s="17"/>
    </row>
    <row r="88" spans="4:4" x14ac:dyDescent="0.25">
      <c r="D88" s="17"/>
    </row>
    <row r="89" spans="4:4" x14ac:dyDescent="0.25">
      <c r="D89" s="17"/>
    </row>
    <row r="90" spans="4:4" x14ac:dyDescent="0.25">
      <c r="D90" s="17"/>
    </row>
    <row r="91" spans="4:4" x14ac:dyDescent="0.25">
      <c r="D91" s="17"/>
    </row>
    <row r="92" spans="4:4" x14ac:dyDescent="0.25">
      <c r="D92" s="17"/>
    </row>
    <row r="93" spans="4:4" x14ac:dyDescent="0.25">
      <c r="D93" s="17"/>
    </row>
  </sheetData>
  <pageMargins left="0.7" right="0.7" top="0.75" bottom="0.75" header="0.3" footer="0.3"/>
  <pageSetup scale="5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C881-9722-420F-82AC-97A8254B6A39}">
  <sheetPr>
    <pageSetUpPr fitToPage="1"/>
  </sheetPr>
  <dimension ref="A1:K18"/>
  <sheetViews>
    <sheetView workbookViewId="0">
      <selection activeCell="A4" sqref="A4:J5"/>
    </sheetView>
  </sheetViews>
  <sheetFormatPr defaultRowHeight="15" x14ac:dyDescent="0.25"/>
  <cols>
    <col min="1" max="1" width="27.7109375" customWidth="1"/>
    <col min="2" max="2" width="23.7109375" customWidth="1"/>
    <col min="3" max="3" width="16.140625" customWidth="1"/>
    <col min="4" max="4" width="17.7109375" customWidth="1"/>
    <col min="7" max="7" width="11.42578125" customWidth="1"/>
    <col min="8" max="8" width="18.140625" customWidth="1"/>
    <col min="10" max="10" width="13.5703125" customWidth="1"/>
  </cols>
  <sheetData>
    <row r="1" spans="1:11" x14ac:dyDescent="0.25">
      <c r="A1" s="3" t="s">
        <v>114</v>
      </c>
      <c r="B1" s="4"/>
      <c r="C1" s="2"/>
      <c r="D1" s="3"/>
      <c r="E1" s="2"/>
      <c r="F1" s="3"/>
      <c r="G1" s="4"/>
      <c r="H1" s="2"/>
      <c r="I1" s="2"/>
      <c r="J1" s="2"/>
      <c r="K1" s="2"/>
    </row>
    <row r="2" spans="1:11" x14ac:dyDescent="0.25">
      <c r="A2" s="3"/>
      <c r="B2" s="4"/>
      <c r="C2" s="2"/>
      <c r="D2" s="3"/>
      <c r="E2" s="2"/>
      <c r="F2" s="3"/>
      <c r="G2" s="4"/>
      <c r="H2" s="2"/>
      <c r="I2" s="2"/>
      <c r="J2" s="2"/>
      <c r="K2" s="2"/>
    </row>
    <row r="3" spans="1:11" x14ac:dyDescent="0.25">
      <c r="A3" s="5"/>
      <c r="B3" s="6"/>
      <c r="C3" s="1"/>
      <c r="D3" s="5"/>
      <c r="E3" s="1"/>
      <c r="F3" s="5"/>
      <c r="G3" s="6"/>
      <c r="H3" s="6"/>
      <c r="I3" s="6"/>
      <c r="J3" s="6"/>
      <c r="K3" s="6"/>
    </row>
    <row r="4" spans="1:1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17">
        <v>43364</v>
      </c>
      <c r="B7" s="18">
        <v>12000</v>
      </c>
      <c r="C7" t="s">
        <v>8</v>
      </c>
      <c r="D7" s="17">
        <v>43367</v>
      </c>
      <c r="E7">
        <v>9</v>
      </c>
      <c r="G7" s="18">
        <v>675</v>
      </c>
      <c r="H7" s="18">
        <v>135</v>
      </c>
      <c r="I7" s="18">
        <v>50</v>
      </c>
      <c r="J7" s="18">
        <f>B7-G7-H7-I7</f>
        <v>11140</v>
      </c>
    </row>
    <row r="8" spans="1:11" x14ac:dyDescent="0.25">
      <c r="B8" s="18"/>
      <c r="C8" t="s">
        <v>115</v>
      </c>
      <c r="D8" s="17">
        <v>43367</v>
      </c>
      <c r="E8">
        <v>9</v>
      </c>
      <c r="G8" s="18">
        <v>675</v>
      </c>
      <c r="H8" s="18">
        <v>135</v>
      </c>
      <c r="I8" s="18">
        <v>50</v>
      </c>
      <c r="J8" s="18">
        <f>J7-G8-H8-I8</f>
        <v>10280</v>
      </c>
    </row>
    <row r="9" spans="1:11" x14ac:dyDescent="0.25">
      <c r="B9" s="18" t="s">
        <v>56</v>
      </c>
      <c r="C9" t="s">
        <v>116</v>
      </c>
      <c r="D9" s="17">
        <v>43367</v>
      </c>
      <c r="E9">
        <v>8</v>
      </c>
      <c r="G9" s="18">
        <v>600</v>
      </c>
      <c r="H9" s="18">
        <v>120</v>
      </c>
      <c r="I9" s="18">
        <v>50</v>
      </c>
      <c r="J9" s="18">
        <f>J8-G9-H9-I9</f>
        <v>9510</v>
      </c>
    </row>
    <row r="10" spans="1:11" x14ac:dyDescent="0.25">
      <c r="B10" s="18"/>
      <c r="C10" t="s">
        <v>26</v>
      </c>
      <c r="D10" s="17">
        <v>43368</v>
      </c>
      <c r="E10">
        <v>7</v>
      </c>
      <c r="G10" s="18">
        <v>525</v>
      </c>
      <c r="H10" s="18">
        <v>105</v>
      </c>
      <c r="I10" s="18">
        <v>50</v>
      </c>
      <c r="J10" s="18">
        <f>J9-G10-H10-I10</f>
        <v>8830</v>
      </c>
    </row>
    <row r="11" spans="1:11" x14ac:dyDescent="0.25">
      <c r="C11" t="s">
        <v>37</v>
      </c>
      <c r="D11" s="17">
        <v>43368</v>
      </c>
      <c r="E11">
        <v>7</v>
      </c>
      <c r="G11" s="18">
        <v>525</v>
      </c>
      <c r="H11" s="18">
        <v>105</v>
      </c>
      <c r="I11" s="18">
        <v>50</v>
      </c>
      <c r="J11" s="18">
        <f t="shared" ref="J11:J17" si="0">J10-G11-H11-I11</f>
        <v>8150</v>
      </c>
    </row>
    <row r="12" spans="1:11" x14ac:dyDescent="0.25">
      <c r="C12" t="s">
        <v>21</v>
      </c>
      <c r="D12" s="17">
        <v>43368</v>
      </c>
      <c r="E12">
        <v>4</v>
      </c>
      <c r="G12" s="18">
        <v>300</v>
      </c>
      <c r="H12" s="18">
        <v>60</v>
      </c>
      <c r="J12" s="18">
        <f t="shared" si="0"/>
        <v>7790</v>
      </c>
    </row>
    <row r="13" spans="1:11" x14ac:dyDescent="0.25">
      <c r="C13" t="s">
        <v>13</v>
      </c>
      <c r="D13" s="17">
        <v>43368</v>
      </c>
      <c r="E13">
        <v>9</v>
      </c>
      <c r="G13" s="18">
        <v>675</v>
      </c>
      <c r="H13" s="18">
        <v>135</v>
      </c>
      <c r="I13" s="18">
        <v>50</v>
      </c>
      <c r="J13" s="18">
        <f t="shared" si="0"/>
        <v>6930</v>
      </c>
    </row>
    <row r="14" spans="1:11" x14ac:dyDescent="0.25">
      <c r="C14" t="s">
        <v>8</v>
      </c>
      <c r="D14" s="17">
        <v>43368</v>
      </c>
      <c r="E14">
        <v>5</v>
      </c>
      <c r="G14" s="18">
        <v>375</v>
      </c>
      <c r="H14" s="18">
        <v>75</v>
      </c>
      <c r="J14" s="18">
        <f t="shared" si="0"/>
        <v>6480</v>
      </c>
    </row>
    <row r="15" spans="1:11" x14ac:dyDescent="0.25">
      <c r="C15" t="s">
        <v>26</v>
      </c>
      <c r="D15" s="17">
        <v>43369</v>
      </c>
      <c r="E15">
        <v>8</v>
      </c>
      <c r="G15" s="18">
        <v>600</v>
      </c>
      <c r="H15" s="18">
        <v>120</v>
      </c>
      <c r="I15" s="18">
        <v>50</v>
      </c>
      <c r="J15" s="18">
        <f t="shared" si="0"/>
        <v>5710</v>
      </c>
    </row>
    <row r="16" spans="1:11" x14ac:dyDescent="0.25">
      <c r="C16" t="s">
        <v>37</v>
      </c>
      <c r="D16" s="17">
        <v>43369</v>
      </c>
      <c r="E16">
        <v>5</v>
      </c>
      <c r="G16" s="18">
        <v>375</v>
      </c>
      <c r="H16" s="18">
        <v>75</v>
      </c>
      <c r="J16" s="18">
        <f t="shared" si="0"/>
        <v>5260</v>
      </c>
    </row>
    <row r="17" spans="3:10" x14ac:dyDescent="0.25">
      <c r="C17" t="s">
        <v>89</v>
      </c>
      <c r="D17" s="17">
        <v>43369</v>
      </c>
      <c r="E17">
        <v>5</v>
      </c>
      <c r="G17" s="18">
        <v>375</v>
      </c>
      <c r="H17" s="18">
        <v>75</v>
      </c>
      <c r="I17" s="18">
        <v>50</v>
      </c>
      <c r="J17" s="18">
        <f t="shared" si="0"/>
        <v>4760</v>
      </c>
    </row>
    <row r="18" spans="3:10" x14ac:dyDescent="0.25">
      <c r="D18" s="17" t="s">
        <v>56</v>
      </c>
    </row>
  </sheetData>
  <pageMargins left="0.7" right="0.7" top="0.75" bottom="0.75" header="0.3" footer="0.3"/>
  <pageSetup scale="7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FC6C-6536-49FF-BE6B-DBFAD6103F6D}">
  <dimension ref="A1:K32"/>
  <sheetViews>
    <sheetView workbookViewId="0">
      <selection activeCell="J18" sqref="J18"/>
    </sheetView>
  </sheetViews>
  <sheetFormatPr defaultRowHeight="15" x14ac:dyDescent="0.25"/>
  <cols>
    <col min="1" max="1" width="23.140625" customWidth="1"/>
    <col min="2" max="2" width="12.7109375" customWidth="1"/>
    <col min="3" max="3" width="23.28515625" customWidth="1"/>
    <col min="4" max="4" width="14.7109375" customWidth="1"/>
    <col min="5" max="5" width="19.85546875" customWidth="1"/>
    <col min="7" max="7" width="18.5703125" customWidth="1"/>
    <col min="8" max="8" width="15" customWidth="1"/>
    <col min="9" max="9" width="12.5703125" customWidth="1"/>
    <col min="10" max="10" width="11.140625" customWidth="1"/>
  </cols>
  <sheetData>
    <row r="1" spans="1:11" x14ac:dyDescent="0.25">
      <c r="A1" s="3" t="s">
        <v>113</v>
      </c>
      <c r="B1" s="4"/>
      <c r="C1" s="2"/>
      <c r="D1" s="3"/>
      <c r="E1" s="2"/>
      <c r="F1" s="3"/>
      <c r="G1" s="4"/>
      <c r="H1" s="2"/>
      <c r="I1" s="2"/>
      <c r="J1" s="2"/>
      <c r="K1" s="2"/>
    </row>
    <row r="2" spans="1:11" x14ac:dyDescent="0.25">
      <c r="A2" s="3"/>
      <c r="B2" s="4"/>
      <c r="C2" s="2"/>
      <c r="D2" s="3"/>
      <c r="E2" s="2"/>
      <c r="F2" s="3"/>
      <c r="G2" s="4"/>
      <c r="H2" s="2"/>
      <c r="I2" s="2"/>
      <c r="J2" s="2"/>
      <c r="K2" s="2"/>
    </row>
    <row r="3" spans="1:11" x14ac:dyDescent="0.25">
      <c r="A3" s="5"/>
      <c r="B3" s="6"/>
      <c r="C3" s="1"/>
      <c r="D3" s="5"/>
      <c r="E3" s="1"/>
      <c r="F3" s="5"/>
      <c r="G3" s="6"/>
      <c r="H3" s="6"/>
      <c r="I3" s="6"/>
      <c r="J3" s="6"/>
      <c r="K3" s="6"/>
    </row>
    <row r="4" spans="1:1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17">
        <v>43367</v>
      </c>
      <c r="B7" s="18">
        <v>7695</v>
      </c>
      <c r="C7" t="s">
        <v>37</v>
      </c>
      <c r="D7" s="17">
        <v>43364</v>
      </c>
      <c r="E7">
        <v>7.5</v>
      </c>
      <c r="G7" s="18">
        <v>562.5</v>
      </c>
      <c r="H7" s="18">
        <v>112.5</v>
      </c>
      <c r="I7" s="18">
        <v>50</v>
      </c>
      <c r="J7" s="18">
        <f>B7-G7-H7-I7</f>
        <v>6970</v>
      </c>
    </row>
    <row r="8" spans="1:11" x14ac:dyDescent="0.25">
      <c r="B8" s="18"/>
      <c r="C8" t="s">
        <v>112</v>
      </c>
      <c r="D8" s="17">
        <v>43369</v>
      </c>
      <c r="E8">
        <v>8</v>
      </c>
      <c r="G8" s="18">
        <v>600</v>
      </c>
      <c r="H8" s="18">
        <v>120</v>
      </c>
      <c r="I8" s="18">
        <v>50</v>
      </c>
      <c r="J8" s="18">
        <f>J7-G8-H8-I8</f>
        <v>6200</v>
      </c>
    </row>
    <row r="9" spans="1:11" x14ac:dyDescent="0.25">
      <c r="B9" s="18"/>
      <c r="C9" t="s">
        <v>115</v>
      </c>
      <c r="D9" s="17">
        <v>43369</v>
      </c>
      <c r="E9">
        <v>8</v>
      </c>
      <c r="G9" s="18">
        <v>600</v>
      </c>
      <c r="H9" s="18">
        <v>120</v>
      </c>
      <c r="I9" s="18">
        <v>50</v>
      </c>
      <c r="J9" s="18">
        <f>J8-G9-H9-I9</f>
        <v>5430</v>
      </c>
    </row>
    <row r="10" spans="1:11" x14ac:dyDescent="0.25">
      <c r="B10" s="18"/>
      <c r="C10" t="s">
        <v>7</v>
      </c>
      <c r="D10" s="17">
        <v>43370</v>
      </c>
      <c r="E10">
        <v>6.5</v>
      </c>
      <c r="G10" s="18">
        <v>487.5</v>
      </c>
      <c r="H10" s="18">
        <v>97.5</v>
      </c>
      <c r="I10" s="18">
        <v>50</v>
      </c>
      <c r="J10" s="18">
        <f t="shared" ref="J10:J15" si="0">J9-G10-H10-I10</f>
        <v>4795</v>
      </c>
    </row>
    <row r="11" spans="1:11" x14ac:dyDescent="0.25">
      <c r="B11" s="18"/>
      <c r="C11" t="s">
        <v>112</v>
      </c>
      <c r="D11" s="17">
        <v>43370</v>
      </c>
      <c r="E11">
        <v>6.5</v>
      </c>
      <c r="G11" s="18">
        <v>487.5</v>
      </c>
      <c r="H11" s="18">
        <v>97.5</v>
      </c>
      <c r="I11" s="18">
        <v>50</v>
      </c>
      <c r="J11" s="18">
        <f t="shared" si="0"/>
        <v>4160</v>
      </c>
    </row>
    <row r="12" spans="1:11" x14ac:dyDescent="0.25">
      <c r="B12" s="18"/>
      <c r="C12" t="s">
        <v>38</v>
      </c>
      <c r="D12" s="17">
        <v>43374</v>
      </c>
      <c r="E12">
        <v>10.5</v>
      </c>
      <c r="G12" s="18">
        <v>787.5</v>
      </c>
      <c r="H12" s="18">
        <v>157.5</v>
      </c>
      <c r="I12" s="18">
        <v>50</v>
      </c>
      <c r="J12" s="18">
        <f t="shared" si="0"/>
        <v>3165</v>
      </c>
    </row>
    <row r="13" spans="1:11" x14ac:dyDescent="0.25">
      <c r="B13" s="18"/>
      <c r="C13" t="s">
        <v>8</v>
      </c>
      <c r="D13" s="17">
        <v>43374</v>
      </c>
      <c r="E13">
        <v>10.5</v>
      </c>
      <c r="G13" s="18">
        <v>787.5</v>
      </c>
      <c r="H13" s="18">
        <v>157.5</v>
      </c>
      <c r="I13" s="18">
        <v>50</v>
      </c>
      <c r="J13" s="18">
        <f t="shared" si="0"/>
        <v>2170</v>
      </c>
    </row>
    <row r="14" spans="1:11" x14ac:dyDescent="0.25">
      <c r="B14" s="18"/>
      <c r="C14" t="s">
        <v>38</v>
      </c>
      <c r="D14" s="17">
        <v>43375</v>
      </c>
      <c r="E14">
        <v>8.5</v>
      </c>
      <c r="G14" s="18">
        <v>637.5</v>
      </c>
      <c r="H14" s="18">
        <v>127.5</v>
      </c>
      <c r="I14" s="18">
        <v>50</v>
      </c>
      <c r="J14" s="18">
        <f t="shared" si="0"/>
        <v>1355</v>
      </c>
    </row>
    <row r="15" spans="1:11" x14ac:dyDescent="0.25">
      <c r="B15" s="18"/>
      <c r="C15" t="s">
        <v>115</v>
      </c>
      <c r="D15" s="17">
        <v>43375</v>
      </c>
      <c r="E15">
        <v>8.5</v>
      </c>
      <c r="G15" s="18">
        <v>637.5</v>
      </c>
      <c r="H15" s="18">
        <v>127.5</v>
      </c>
      <c r="I15" s="18">
        <v>50</v>
      </c>
      <c r="J15" s="18">
        <f t="shared" si="0"/>
        <v>540</v>
      </c>
    </row>
    <row r="16" spans="1:11" x14ac:dyDescent="0.25">
      <c r="B16" s="18"/>
      <c r="G16" s="18"/>
      <c r="H16" s="18"/>
      <c r="I16" s="18"/>
    </row>
    <row r="17" spans="2:9" x14ac:dyDescent="0.25">
      <c r="B17" s="18"/>
      <c r="G17" s="18"/>
      <c r="H17" s="18"/>
      <c r="I17" s="18"/>
    </row>
    <row r="18" spans="2:9" x14ac:dyDescent="0.25">
      <c r="B18" s="18"/>
      <c r="G18" s="18"/>
      <c r="H18" s="18"/>
      <c r="I18" s="18"/>
    </row>
    <row r="19" spans="2:9" x14ac:dyDescent="0.25">
      <c r="B19" s="18"/>
      <c r="G19" s="18"/>
      <c r="H19" s="18"/>
      <c r="I19" s="18"/>
    </row>
    <row r="20" spans="2:9" x14ac:dyDescent="0.25">
      <c r="B20" s="18"/>
      <c r="G20" s="18"/>
      <c r="H20" s="18"/>
      <c r="I20" s="18"/>
    </row>
    <row r="21" spans="2:9" x14ac:dyDescent="0.25">
      <c r="B21" s="18"/>
      <c r="G21" s="18"/>
      <c r="H21" s="18"/>
      <c r="I21" s="18"/>
    </row>
    <row r="22" spans="2:9" x14ac:dyDescent="0.25">
      <c r="B22" s="18"/>
      <c r="G22" s="18"/>
      <c r="H22" s="18"/>
      <c r="I22" s="18"/>
    </row>
    <row r="23" spans="2:9" x14ac:dyDescent="0.25">
      <c r="B23" s="18"/>
      <c r="G23" s="18"/>
      <c r="H23" s="18"/>
      <c r="I23" s="18"/>
    </row>
    <row r="24" spans="2:9" x14ac:dyDescent="0.25">
      <c r="B24" s="18"/>
      <c r="G24" s="18"/>
      <c r="H24" s="18"/>
      <c r="I24" s="18"/>
    </row>
    <row r="25" spans="2:9" x14ac:dyDescent="0.25">
      <c r="B25" s="18"/>
      <c r="G25" s="18"/>
      <c r="H25" s="18"/>
    </row>
    <row r="26" spans="2:9" x14ac:dyDescent="0.25">
      <c r="B26" s="18"/>
      <c r="G26" s="18"/>
      <c r="H26" s="18"/>
    </row>
    <row r="27" spans="2:9" x14ac:dyDescent="0.25">
      <c r="B27" s="18"/>
      <c r="G27" s="18"/>
      <c r="H27" s="18"/>
    </row>
    <row r="28" spans="2:9" x14ac:dyDescent="0.25">
      <c r="B28" s="18"/>
      <c r="G28" s="18"/>
      <c r="H28" s="18"/>
    </row>
    <row r="29" spans="2:9" x14ac:dyDescent="0.25">
      <c r="G29" s="18"/>
      <c r="H29" s="18"/>
    </row>
    <row r="30" spans="2:9" x14ac:dyDescent="0.25">
      <c r="G30" s="18"/>
      <c r="H30" s="18"/>
    </row>
    <row r="31" spans="2:9" x14ac:dyDescent="0.25">
      <c r="G31" s="18"/>
      <c r="H31" s="18"/>
    </row>
    <row r="32" spans="2:9" x14ac:dyDescent="0.25">
      <c r="G32" s="18"/>
      <c r="H32" s="18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8"/>
  <sheetViews>
    <sheetView topLeftCell="A58" zoomScaleNormal="100" workbookViewId="0">
      <selection activeCell="E85" sqref="E85"/>
    </sheetView>
  </sheetViews>
  <sheetFormatPr defaultRowHeight="15" x14ac:dyDescent="0.25"/>
  <cols>
    <col min="1" max="1" width="64.42578125" style="5" customWidth="1"/>
    <col min="2" max="2" width="11.85546875" style="6" customWidth="1"/>
    <col min="3" max="3" width="15" style="1" customWidth="1"/>
    <col min="4" max="4" width="21.7109375" style="5" customWidth="1"/>
    <col min="5" max="5" width="11.85546875" style="1" customWidth="1"/>
    <col min="6" max="6" width="12.42578125" style="6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3" t="s">
        <v>11</v>
      </c>
      <c r="B1" s="4"/>
      <c r="D1" s="3"/>
      <c r="F1" s="4"/>
      <c r="G1" s="4"/>
    </row>
    <row r="2" spans="1:11" s="2" customFormat="1" x14ac:dyDescent="0.25">
      <c r="A2" s="3" t="s">
        <v>43</v>
      </c>
      <c r="B2" s="4"/>
      <c r="D2" s="3"/>
      <c r="F2" s="4"/>
      <c r="G2" s="4"/>
    </row>
    <row r="3" spans="1:11" x14ac:dyDescent="0.25">
      <c r="A3" s="3" t="s">
        <v>55</v>
      </c>
    </row>
    <row r="4" spans="1:11" x14ac:dyDescent="0.25">
      <c r="A4" s="3"/>
    </row>
    <row r="5" spans="1:11" s="1" customFormat="1" x14ac:dyDescent="0.25">
      <c r="A5" s="3" t="s">
        <v>10</v>
      </c>
      <c r="B5" s="4" t="s">
        <v>1</v>
      </c>
      <c r="C5" s="2" t="s">
        <v>0</v>
      </c>
      <c r="D5" s="3" t="s">
        <v>6</v>
      </c>
      <c r="E5" s="2" t="s">
        <v>35</v>
      </c>
      <c r="F5" s="4" t="s">
        <v>6</v>
      </c>
      <c r="G5" s="4" t="s">
        <v>1</v>
      </c>
      <c r="H5" s="4" t="s">
        <v>3</v>
      </c>
      <c r="I5" s="4" t="s">
        <v>5</v>
      </c>
      <c r="J5" s="4" t="s">
        <v>12</v>
      </c>
      <c r="K5" s="6"/>
    </row>
    <row r="6" spans="1:11" s="1" customFormat="1" x14ac:dyDescent="0.25">
      <c r="A6" s="5"/>
      <c r="B6" s="6"/>
      <c r="C6" s="2"/>
      <c r="D6" s="3" t="s">
        <v>16</v>
      </c>
      <c r="E6" s="2" t="s">
        <v>16</v>
      </c>
      <c r="F6" s="4" t="s">
        <v>2</v>
      </c>
      <c r="G6" s="4" t="s">
        <v>2</v>
      </c>
      <c r="H6" s="4" t="s">
        <v>4</v>
      </c>
      <c r="I6" s="4"/>
      <c r="J6" s="4"/>
      <c r="K6" s="6"/>
    </row>
    <row r="8" spans="1:11" x14ac:dyDescent="0.25">
      <c r="A8" s="5">
        <v>42748</v>
      </c>
      <c r="B8" s="6">
        <v>180</v>
      </c>
      <c r="J8" s="6">
        <f>B8-G8-H8-I8</f>
        <v>180</v>
      </c>
    </row>
    <row r="9" spans="1:11" x14ac:dyDescent="0.25">
      <c r="C9" s="1" t="s">
        <v>23</v>
      </c>
      <c r="D9" s="5">
        <v>42763</v>
      </c>
      <c r="E9" s="1">
        <v>9</v>
      </c>
      <c r="F9" s="10"/>
      <c r="G9" s="6">
        <v>675</v>
      </c>
      <c r="H9" s="6">
        <f t="shared" ref="H9:H11" si="0">G9*20%</f>
        <v>135</v>
      </c>
      <c r="J9" s="6">
        <f t="shared" ref="J9:J40" si="1">J8+B9-G9-H9-I9</f>
        <v>-630</v>
      </c>
    </row>
    <row r="10" spans="1:11" x14ac:dyDescent="0.25">
      <c r="C10" s="1" t="s">
        <v>14</v>
      </c>
      <c r="D10" s="5">
        <v>42725</v>
      </c>
      <c r="E10" s="1">
        <v>2.5</v>
      </c>
      <c r="G10" s="6">
        <f t="shared" ref="G10:G11" si="2">75*E10</f>
        <v>187.5</v>
      </c>
      <c r="H10" s="6">
        <f t="shared" si="0"/>
        <v>37.5</v>
      </c>
      <c r="J10" s="6">
        <f t="shared" si="1"/>
        <v>-855</v>
      </c>
    </row>
    <row r="11" spans="1:11" x14ac:dyDescent="0.25">
      <c r="C11" s="1" t="s">
        <v>25</v>
      </c>
      <c r="D11" s="5">
        <v>42725</v>
      </c>
      <c r="E11" s="1">
        <v>2.5</v>
      </c>
      <c r="G11" s="6">
        <f t="shared" si="2"/>
        <v>187.5</v>
      </c>
      <c r="H11" s="6">
        <f t="shared" si="0"/>
        <v>37.5</v>
      </c>
      <c r="J11" s="6">
        <f t="shared" si="1"/>
        <v>-1080</v>
      </c>
    </row>
    <row r="12" spans="1:11" x14ac:dyDescent="0.25">
      <c r="A12" s="5">
        <v>42744</v>
      </c>
      <c r="B12" s="6">
        <v>630</v>
      </c>
      <c r="J12" s="6">
        <f t="shared" si="1"/>
        <v>-450</v>
      </c>
    </row>
    <row r="13" spans="1:11" x14ac:dyDescent="0.25">
      <c r="C13" s="1" t="s">
        <v>26</v>
      </c>
      <c r="D13" s="5" t="s">
        <v>36</v>
      </c>
      <c r="E13" s="1">
        <v>4</v>
      </c>
      <c r="G13" s="6">
        <f t="shared" ref="G13:G40" si="3">75*E13</f>
        <v>300</v>
      </c>
      <c r="H13" s="6">
        <f t="shared" ref="H13:H78" si="4">G13*20%</f>
        <v>60</v>
      </c>
      <c r="J13" s="6">
        <f t="shared" si="1"/>
        <v>-810</v>
      </c>
    </row>
    <row r="14" spans="1:11" x14ac:dyDescent="0.25">
      <c r="C14" s="1" t="s">
        <v>23</v>
      </c>
      <c r="D14" s="5">
        <v>42745</v>
      </c>
      <c r="E14" s="1">
        <v>2</v>
      </c>
      <c r="G14" s="6">
        <f t="shared" si="3"/>
        <v>150</v>
      </c>
      <c r="H14" s="6">
        <f t="shared" si="4"/>
        <v>30</v>
      </c>
      <c r="J14" s="6">
        <f t="shared" si="1"/>
        <v>-990</v>
      </c>
    </row>
    <row r="15" spans="1:11" x14ac:dyDescent="0.25">
      <c r="C15" s="1" t="s">
        <v>7</v>
      </c>
      <c r="D15" s="5">
        <v>42747</v>
      </c>
      <c r="E15" s="1">
        <v>2</v>
      </c>
      <c r="G15" s="6">
        <f t="shared" si="3"/>
        <v>150</v>
      </c>
      <c r="H15" s="6">
        <f t="shared" si="4"/>
        <v>30</v>
      </c>
      <c r="J15" s="6">
        <f t="shared" si="1"/>
        <v>-1170</v>
      </c>
    </row>
    <row r="16" spans="1:11" x14ac:dyDescent="0.25">
      <c r="C16" s="1" t="s">
        <v>37</v>
      </c>
      <c r="D16" s="5">
        <v>42747</v>
      </c>
      <c r="E16" s="1">
        <v>2.5</v>
      </c>
      <c r="G16" s="6">
        <f t="shared" si="3"/>
        <v>187.5</v>
      </c>
      <c r="H16" s="6">
        <f t="shared" si="4"/>
        <v>37.5</v>
      </c>
      <c r="J16" s="6">
        <f t="shared" si="1"/>
        <v>-1395</v>
      </c>
    </row>
    <row r="17" spans="1:10" x14ac:dyDescent="0.25">
      <c r="C17" s="1" t="s">
        <v>30</v>
      </c>
      <c r="D17" s="5">
        <v>42762</v>
      </c>
      <c r="E17" s="1">
        <v>3</v>
      </c>
      <c r="F17" s="10"/>
      <c r="G17" s="6">
        <f t="shared" si="3"/>
        <v>225</v>
      </c>
      <c r="H17" s="6">
        <f t="shared" si="4"/>
        <v>45</v>
      </c>
      <c r="J17" s="6">
        <f t="shared" si="1"/>
        <v>-1665</v>
      </c>
    </row>
    <row r="18" spans="1:10" x14ac:dyDescent="0.25">
      <c r="A18" s="5">
        <v>42760</v>
      </c>
      <c r="B18" s="6">
        <v>945</v>
      </c>
      <c r="F18" s="10"/>
      <c r="J18" s="6">
        <f t="shared" si="1"/>
        <v>-720</v>
      </c>
    </row>
    <row r="19" spans="1:10" x14ac:dyDescent="0.25">
      <c r="A19" s="5">
        <v>42765</v>
      </c>
      <c r="B19" s="6">
        <v>540</v>
      </c>
      <c r="G19" s="6">
        <f t="shared" si="3"/>
        <v>0</v>
      </c>
      <c r="H19" s="6">
        <f t="shared" si="4"/>
        <v>0</v>
      </c>
      <c r="J19" s="6">
        <f t="shared" si="1"/>
        <v>-180</v>
      </c>
    </row>
    <row r="20" spans="1:10" x14ac:dyDescent="0.25">
      <c r="C20" s="1" t="s">
        <v>7</v>
      </c>
      <c r="D20" s="5">
        <v>42752</v>
      </c>
      <c r="E20" s="1">
        <v>2</v>
      </c>
      <c r="G20" s="6">
        <f t="shared" si="3"/>
        <v>150</v>
      </c>
      <c r="H20" s="6">
        <f t="shared" si="4"/>
        <v>30</v>
      </c>
      <c r="J20" s="6">
        <f t="shared" si="1"/>
        <v>-360</v>
      </c>
    </row>
    <row r="21" spans="1:10" x14ac:dyDescent="0.25">
      <c r="C21" s="1" t="s">
        <v>37</v>
      </c>
      <c r="D21" s="5">
        <v>42754</v>
      </c>
      <c r="E21" s="1">
        <v>2</v>
      </c>
      <c r="G21" s="6">
        <f t="shared" si="3"/>
        <v>150</v>
      </c>
      <c r="H21" s="6">
        <f t="shared" si="4"/>
        <v>30</v>
      </c>
      <c r="J21" s="6">
        <f t="shared" si="1"/>
        <v>-540</v>
      </c>
    </row>
    <row r="22" spans="1:10" x14ac:dyDescent="0.25">
      <c r="C22" s="1" t="s">
        <v>38</v>
      </c>
      <c r="D22" s="5">
        <v>42754</v>
      </c>
      <c r="E22" s="1">
        <v>2</v>
      </c>
      <c r="G22" s="6">
        <f t="shared" si="3"/>
        <v>150</v>
      </c>
      <c r="H22" s="6">
        <f t="shared" si="4"/>
        <v>30</v>
      </c>
      <c r="J22" s="6">
        <f t="shared" si="1"/>
        <v>-720</v>
      </c>
    </row>
    <row r="23" spans="1:10" x14ac:dyDescent="0.25">
      <c r="A23" s="5">
        <v>42772</v>
      </c>
      <c r="B23" s="6">
        <v>945</v>
      </c>
      <c r="G23" s="6">
        <f t="shared" si="3"/>
        <v>0</v>
      </c>
      <c r="H23" s="6">
        <f t="shared" si="4"/>
        <v>0</v>
      </c>
      <c r="J23" s="6">
        <f t="shared" si="1"/>
        <v>225</v>
      </c>
    </row>
    <row r="24" spans="1:10" x14ac:dyDescent="0.25">
      <c r="C24" s="1" t="s">
        <v>8</v>
      </c>
      <c r="D24" s="5">
        <v>42759</v>
      </c>
      <c r="E24" s="1">
        <v>2</v>
      </c>
      <c r="G24" s="6">
        <f t="shared" si="3"/>
        <v>150</v>
      </c>
      <c r="H24" s="6">
        <f t="shared" si="4"/>
        <v>30</v>
      </c>
      <c r="J24" s="6">
        <f t="shared" si="1"/>
        <v>45</v>
      </c>
    </row>
    <row r="25" spans="1:10" x14ac:dyDescent="0.25">
      <c r="C25" s="1" t="s">
        <v>7</v>
      </c>
      <c r="D25" s="5">
        <v>42760</v>
      </c>
      <c r="E25" s="1">
        <v>2</v>
      </c>
      <c r="G25" s="6">
        <f t="shared" si="3"/>
        <v>150</v>
      </c>
      <c r="H25" s="6">
        <f t="shared" si="4"/>
        <v>30</v>
      </c>
      <c r="J25" s="6">
        <f t="shared" si="1"/>
        <v>-135</v>
      </c>
    </row>
    <row r="26" spans="1:10" x14ac:dyDescent="0.25">
      <c r="C26" s="1" t="s">
        <v>21</v>
      </c>
      <c r="D26" s="5">
        <v>42760</v>
      </c>
      <c r="E26" s="1">
        <v>2</v>
      </c>
      <c r="G26" s="6">
        <f t="shared" si="3"/>
        <v>150</v>
      </c>
      <c r="H26" s="6">
        <f t="shared" si="4"/>
        <v>30</v>
      </c>
      <c r="J26" s="6">
        <f t="shared" si="1"/>
        <v>-315</v>
      </c>
    </row>
    <row r="27" spans="1:10" x14ac:dyDescent="0.25">
      <c r="C27" s="1" t="s">
        <v>39</v>
      </c>
      <c r="D27" s="5">
        <v>42762</v>
      </c>
      <c r="E27" s="1">
        <v>2.5</v>
      </c>
      <c r="G27" s="6">
        <f t="shared" si="3"/>
        <v>187.5</v>
      </c>
      <c r="H27" s="6">
        <f t="shared" si="4"/>
        <v>37.5</v>
      </c>
      <c r="J27" s="6">
        <f t="shared" si="1"/>
        <v>-540</v>
      </c>
    </row>
    <row r="28" spans="1:10" x14ac:dyDescent="0.25">
      <c r="C28" s="1" t="s">
        <v>19</v>
      </c>
      <c r="D28" s="5">
        <v>42762</v>
      </c>
      <c r="E28" s="1">
        <v>2</v>
      </c>
      <c r="G28" s="6">
        <f t="shared" si="3"/>
        <v>150</v>
      </c>
      <c r="H28" s="6">
        <f t="shared" si="4"/>
        <v>30</v>
      </c>
      <c r="J28" s="6">
        <f t="shared" si="1"/>
        <v>-720</v>
      </c>
    </row>
    <row r="29" spans="1:10" x14ac:dyDescent="0.25">
      <c r="A29" s="5">
        <v>42788</v>
      </c>
      <c r="B29" s="6">
        <v>900</v>
      </c>
      <c r="G29" s="6">
        <f t="shared" si="3"/>
        <v>0</v>
      </c>
      <c r="H29" s="6">
        <f t="shared" si="4"/>
        <v>0</v>
      </c>
      <c r="J29" s="6">
        <f t="shared" si="1"/>
        <v>180</v>
      </c>
    </row>
    <row r="30" spans="1:10" x14ac:dyDescent="0.25">
      <c r="A30" s="5" t="s">
        <v>50</v>
      </c>
      <c r="B30" s="6">
        <v>810</v>
      </c>
      <c r="J30" s="6">
        <f t="shared" si="1"/>
        <v>990</v>
      </c>
    </row>
    <row r="31" spans="1:10" x14ac:dyDescent="0.25">
      <c r="C31" s="1" t="s">
        <v>14</v>
      </c>
      <c r="D31" s="5">
        <v>42772</v>
      </c>
      <c r="E31" s="1">
        <v>1.5</v>
      </c>
      <c r="G31" s="6">
        <f t="shared" si="3"/>
        <v>112.5</v>
      </c>
      <c r="H31" s="6">
        <f t="shared" si="4"/>
        <v>22.5</v>
      </c>
      <c r="J31" s="6">
        <f t="shared" si="1"/>
        <v>855</v>
      </c>
    </row>
    <row r="32" spans="1:10" x14ac:dyDescent="0.25">
      <c r="C32" s="1" t="s">
        <v>23</v>
      </c>
      <c r="D32" s="5">
        <v>42773</v>
      </c>
      <c r="E32" s="1">
        <v>2</v>
      </c>
      <c r="G32" s="6">
        <f t="shared" si="3"/>
        <v>150</v>
      </c>
      <c r="H32" s="6">
        <f t="shared" si="4"/>
        <v>30</v>
      </c>
      <c r="J32" s="6">
        <f t="shared" si="1"/>
        <v>675</v>
      </c>
    </row>
    <row r="33" spans="1:10" x14ac:dyDescent="0.25">
      <c r="C33" s="1" t="s">
        <v>8</v>
      </c>
      <c r="D33" s="5">
        <v>42768</v>
      </c>
      <c r="E33" s="1">
        <v>2</v>
      </c>
      <c r="G33" s="6">
        <f t="shared" si="3"/>
        <v>150</v>
      </c>
      <c r="H33" s="6">
        <f t="shared" si="4"/>
        <v>30</v>
      </c>
      <c r="J33" s="6">
        <f t="shared" si="1"/>
        <v>495</v>
      </c>
    </row>
    <row r="34" spans="1:10" x14ac:dyDescent="0.25">
      <c r="C34" s="1" t="s">
        <v>21</v>
      </c>
      <c r="D34" s="5">
        <v>42766</v>
      </c>
      <c r="E34" s="1">
        <v>2.5</v>
      </c>
      <c r="G34" s="6">
        <f t="shared" si="3"/>
        <v>187.5</v>
      </c>
      <c r="H34" s="6">
        <f t="shared" si="4"/>
        <v>37.5</v>
      </c>
      <c r="J34" s="6">
        <f t="shared" si="1"/>
        <v>270</v>
      </c>
    </row>
    <row r="35" spans="1:10" x14ac:dyDescent="0.25">
      <c r="C35" s="1" t="s">
        <v>14</v>
      </c>
      <c r="D35" s="5">
        <v>42780</v>
      </c>
      <c r="E35" s="1">
        <v>2</v>
      </c>
      <c r="G35" s="6">
        <f t="shared" si="3"/>
        <v>150</v>
      </c>
      <c r="H35" s="6">
        <f t="shared" si="4"/>
        <v>30</v>
      </c>
      <c r="J35" s="6">
        <f t="shared" si="1"/>
        <v>90</v>
      </c>
    </row>
    <row r="36" spans="1:10" x14ac:dyDescent="0.25">
      <c r="A36" s="5">
        <v>42795</v>
      </c>
      <c r="B36" s="6">
        <v>270</v>
      </c>
      <c r="G36" s="6">
        <f t="shared" si="3"/>
        <v>0</v>
      </c>
      <c r="H36" s="6">
        <f t="shared" si="4"/>
        <v>0</v>
      </c>
      <c r="J36" s="6">
        <f t="shared" si="1"/>
        <v>360</v>
      </c>
    </row>
    <row r="37" spans="1:10" x14ac:dyDescent="0.25">
      <c r="A37" s="5">
        <v>42809</v>
      </c>
      <c r="B37" s="6">
        <v>945</v>
      </c>
      <c r="G37" s="6">
        <f t="shared" si="3"/>
        <v>0</v>
      </c>
      <c r="H37" s="6">
        <f t="shared" si="4"/>
        <v>0</v>
      </c>
      <c r="J37" s="6">
        <f t="shared" si="1"/>
        <v>1305</v>
      </c>
    </row>
    <row r="38" spans="1:10" x14ac:dyDescent="0.25">
      <c r="C38" s="1" t="s">
        <v>37</v>
      </c>
      <c r="D38" s="5">
        <v>42782</v>
      </c>
      <c r="E38" s="1">
        <v>4.5</v>
      </c>
      <c r="G38" s="6">
        <f t="shared" si="3"/>
        <v>337.5</v>
      </c>
      <c r="H38" s="6">
        <f t="shared" si="4"/>
        <v>67.5</v>
      </c>
      <c r="J38" s="6">
        <f t="shared" si="1"/>
        <v>900</v>
      </c>
    </row>
    <row r="39" spans="1:10" x14ac:dyDescent="0.25">
      <c r="C39" s="1" t="s">
        <v>26</v>
      </c>
      <c r="D39" s="5">
        <v>42787</v>
      </c>
      <c r="E39" s="1">
        <v>2</v>
      </c>
      <c r="G39" s="6">
        <f t="shared" si="3"/>
        <v>150</v>
      </c>
      <c r="H39" s="6">
        <f t="shared" si="4"/>
        <v>30</v>
      </c>
      <c r="J39" s="6">
        <f t="shared" si="1"/>
        <v>720</v>
      </c>
    </row>
    <row r="40" spans="1:10" x14ac:dyDescent="0.25">
      <c r="C40" s="1" t="s">
        <v>30</v>
      </c>
      <c r="D40" s="5">
        <v>42789</v>
      </c>
      <c r="E40" s="1">
        <v>2</v>
      </c>
      <c r="G40" s="6">
        <f t="shared" si="3"/>
        <v>150</v>
      </c>
      <c r="H40" s="6">
        <f t="shared" si="4"/>
        <v>30</v>
      </c>
      <c r="J40" s="6">
        <f t="shared" si="1"/>
        <v>540</v>
      </c>
    </row>
    <row r="41" spans="1:10" x14ac:dyDescent="0.25">
      <c r="C41" s="1" t="s">
        <v>26</v>
      </c>
      <c r="D41" s="5">
        <v>42793</v>
      </c>
      <c r="E41" s="1">
        <v>2</v>
      </c>
      <c r="G41" s="6">
        <f t="shared" ref="G41:G64" si="5">75*E41</f>
        <v>150</v>
      </c>
      <c r="H41" s="6">
        <f t="shared" si="4"/>
        <v>30</v>
      </c>
      <c r="J41" s="6">
        <f t="shared" ref="J41:J62" si="6">J40+B41-G41-H41-I41</f>
        <v>360</v>
      </c>
    </row>
    <row r="42" spans="1:10" x14ac:dyDescent="0.25">
      <c r="C42" s="1" t="s">
        <v>13</v>
      </c>
      <c r="D42" s="5">
        <v>42792</v>
      </c>
      <c r="E42" s="1">
        <v>9</v>
      </c>
      <c r="G42" s="6">
        <f t="shared" si="5"/>
        <v>675</v>
      </c>
      <c r="H42" s="6">
        <f t="shared" si="4"/>
        <v>135</v>
      </c>
      <c r="J42" s="6">
        <f t="shared" si="6"/>
        <v>-450</v>
      </c>
    </row>
    <row r="43" spans="1:10" x14ac:dyDescent="0.25">
      <c r="A43" s="5" t="s">
        <v>51</v>
      </c>
      <c r="B43" s="6">
        <v>1530</v>
      </c>
      <c r="J43" s="6">
        <f t="shared" si="6"/>
        <v>1080</v>
      </c>
    </row>
    <row r="44" spans="1:10" x14ac:dyDescent="0.25">
      <c r="C44" s="1" t="s">
        <v>30</v>
      </c>
      <c r="D44" s="5">
        <v>42791</v>
      </c>
      <c r="E44" s="1">
        <v>8</v>
      </c>
      <c r="G44" s="6">
        <f t="shared" si="5"/>
        <v>600</v>
      </c>
      <c r="H44" s="6">
        <f t="shared" si="4"/>
        <v>120</v>
      </c>
      <c r="J44" s="6">
        <f t="shared" si="6"/>
        <v>360</v>
      </c>
    </row>
    <row r="45" spans="1:10" x14ac:dyDescent="0.25">
      <c r="A45" s="5">
        <v>42858</v>
      </c>
      <c r="B45" s="6">
        <v>630</v>
      </c>
      <c r="G45" s="6">
        <f t="shared" si="5"/>
        <v>0</v>
      </c>
      <c r="H45" s="6">
        <f t="shared" si="4"/>
        <v>0</v>
      </c>
      <c r="J45" s="6">
        <f t="shared" si="6"/>
        <v>990</v>
      </c>
    </row>
    <row r="46" spans="1:10" x14ac:dyDescent="0.25">
      <c r="A46" s="5">
        <v>42858</v>
      </c>
      <c r="B46" s="6">
        <v>270</v>
      </c>
      <c r="G46" s="6">
        <f t="shared" si="5"/>
        <v>0</v>
      </c>
      <c r="H46" s="6">
        <f t="shared" si="4"/>
        <v>0</v>
      </c>
      <c r="J46" s="6">
        <f t="shared" si="6"/>
        <v>1260</v>
      </c>
    </row>
    <row r="47" spans="1:10" x14ac:dyDescent="0.25">
      <c r="C47" s="1" t="s">
        <v>23</v>
      </c>
      <c r="D47" s="5">
        <v>42811</v>
      </c>
      <c r="E47" s="1">
        <v>4</v>
      </c>
      <c r="G47" s="6">
        <f t="shared" si="5"/>
        <v>300</v>
      </c>
      <c r="H47" s="6">
        <f t="shared" si="4"/>
        <v>60</v>
      </c>
      <c r="J47" s="6">
        <f t="shared" si="6"/>
        <v>900</v>
      </c>
    </row>
    <row r="48" spans="1:10" x14ac:dyDescent="0.25">
      <c r="C48" s="1" t="s">
        <v>21</v>
      </c>
      <c r="D48" s="5">
        <v>42825</v>
      </c>
      <c r="E48" s="1">
        <v>3</v>
      </c>
      <c r="G48" s="6">
        <f t="shared" si="5"/>
        <v>225</v>
      </c>
      <c r="H48" s="6">
        <f t="shared" si="4"/>
        <v>45</v>
      </c>
      <c r="J48" s="6">
        <f t="shared" si="6"/>
        <v>630</v>
      </c>
    </row>
    <row r="49" spans="1:10" x14ac:dyDescent="0.25">
      <c r="C49" s="1" t="s">
        <v>21</v>
      </c>
      <c r="D49" s="5">
        <v>42860</v>
      </c>
      <c r="E49" s="1">
        <v>4</v>
      </c>
      <c r="F49" s="13"/>
      <c r="G49" s="6">
        <f t="shared" si="5"/>
        <v>300</v>
      </c>
      <c r="H49" s="6">
        <f t="shared" si="4"/>
        <v>60</v>
      </c>
      <c r="J49" s="6">
        <f t="shared" si="6"/>
        <v>270</v>
      </c>
    </row>
    <row r="50" spans="1:10" x14ac:dyDescent="0.25">
      <c r="C50" s="1" t="s">
        <v>39</v>
      </c>
      <c r="D50" s="5">
        <v>42874</v>
      </c>
      <c r="E50" s="1">
        <v>8</v>
      </c>
      <c r="G50" s="6">
        <f t="shared" si="5"/>
        <v>600</v>
      </c>
      <c r="H50" s="6">
        <f t="shared" si="4"/>
        <v>120</v>
      </c>
      <c r="J50" s="6">
        <f t="shared" si="6"/>
        <v>-450</v>
      </c>
    </row>
    <row r="51" spans="1:10" x14ac:dyDescent="0.25">
      <c r="C51" s="1" t="s">
        <v>30</v>
      </c>
      <c r="D51" s="5">
        <v>42874</v>
      </c>
      <c r="E51" s="1">
        <v>4</v>
      </c>
      <c r="G51" s="6">
        <f t="shared" si="5"/>
        <v>300</v>
      </c>
      <c r="H51" s="6">
        <f t="shared" si="4"/>
        <v>60</v>
      </c>
      <c r="J51" s="6">
        <f t="shared" si="6"/>
        <v>-810</v>
      </c>
    </row>
    <row r="52" spans="1:10" x14ac:dyDescent="0.25">
      <c r="C52" s="1" t="s">
        <v>7</v>
      </c>
      <c r="D52" s="5">
        <v>42874</v>
      </c>
      <c r="E52" s="1">
        <v>4</v>
      </c>
      <c r="G52" s="6">
        <f t="shared" si="5"/>
        <v>300</v>
      </c>
      <c r="H52" s="6">
        <f t="shared" si="4"/>
        <v>60</v>
      </c>
      <c r="J52" s="6">
        <f t="shared" si="6"/>
        <v>-1170</v>
      </c>
    </row>
    <row r="53" spans="1:10" x14ac:dyDescent="0.25">
      <c r="G53" s="6">
        <f t="shared" si="5"/>
        <v>0</v>
      </c>
      <c r="H53" s="6">
        <f t="shared" si="4"/>
        <v>0</v>
      </c>
      <c r="J53" s="6">
        <f t="shared" si="6"/>
        <v>-1170</v>
      </c>
    </row>
    <row r="54" spans="1:10" x14ac:dyDescent="0.25">
      <c r="C54" s="1" t="s">
        <v>39</v>
      </c>
      <c r="D54" s="5">
        <v>42901</v>
      </c>
      <c r="E54" s="1">
        <v>4</v>
      </c>
      <c r="F54" s="10"/>
      <c r="G54" s="6">
        <f t="shared" si="5"/>
        <v>300</v>
      </c>
      <c r="H54" s="6">
        <f t="shared" si="4"/>
        <v>60</v>
      </c>
      <c r="J54" s="6">
        <f t="shared" si="6"/>
        <v>-1530</v>
      </c>
    </row>
    <row r="55" spans="1:10" x14ac:dyDescent="0.25">
      <c r="C55" s="1" t="s">
        <v>30</v>
      </c>
      <c r="D55" s="5">
        <v>42901</v>
      </c>
      <c r="E55" s="1">
        <v>4</v>
      </c>
      <c r="G55" s="6">
        <f t="shared" si="5"/>
        <v>300</v>
      </c>
      <c r="H55" s="6">
        <f t="shared" si="4"/>
        <v>60</v>
      </c>
      <c r="J55" s="6">
        <f t="shared" si="6"/>
        <v>-1890</v>
      </c>
    </row>
    <row r="56" spans="1:10" x14ac:dyDescent="0.25">
      <c r="C56" s="1" t="s">
        <v>31</v>
      </c>
      <c r="D56" s="5">
        <v>42901</v>
      </c>
      <c r="E56" s="1">
        <v>4</v>
      </c>
      <c r="G56" s="6">
        <f t="shared" si="5"/>
        <v>300</v>
      </c>
      <c r="H56" s="6">
        <f t="shared" si="4"/>
        <v>60</v>
      </c>
      <c r="J56" s="6">
        <f t="shared" si="6"/>
        <v>-2250</v>
      </c>
    </row>
    <row r="57" spans="1:10" x14ac:dyDescent="0.25">
      <c r="C57" s="1" t="s">
        <v>14</v>
      </c>
      <c r="D57" s="5">
        <v>42901</v>
      </c>
      <c r="E57" s="1">
        <v>4</v>
      </c>
      <c r="G57" s="6">
        <f t="shared" si="5"/>
        <v>300</v>
      </c>
      <c r="H57" s="6">
        <f t="shared" si="4"/>
        <v>60</v>
      </c>
      <c r="J57" s="6">
        <f t="shared" si="6"/>
        <v>-2610</v>
      </c>
    </row>
    <row r="58" spans="1:10" x14ac:dyDescent="0.25">
      <c r="C58" s="1" t="s">
        <v>25</v>
      </c>
      <c r="D58" s="5">
        <v>42901</v>
      </c>
      <c r="E58" s="1">
        <v>4</v>
      </c>
      <c r="G58" s="6">
        <f t="shared" si="5"/>
        <v>300</v>
      </c>
      <c r="H58" s="6">
        <f t="shared" si="4"/>
        <v>60</v>
      </c>
      <c r="J58" s="6">
        <f t="shared" si="6"/>
        <v>-2970</v>
      </c>
    </row>
    <row r="59" spans="1:10" x14ac:dyDescent="0.25">
      <c r="A59" s="5" t="s">
        <v>62</v>
      </c>
      <c r="B59" s="6">
        <v>1800</v>
      </c>
      <c r="G59" s="6">
        <f t="shared" si="5"/>
        <v>0</v>
      </c>
      <c r="H59" s="6">
        <f t="shared" si="4"/>
        <v>0</v>
      </c>
      <c r="J59" s="6">
        <f t="shared" si="6"/>
        <v>-1170</v>
      </c>
    </row>
    <row r="60" spans="1:10" x14ac:dyDescent="0.25">
      <c r="C60" s="1" t="s">
        <v>23</v>
      </c>
      <c r="D60" s="5">
        <v>42986</v>
      </c>
      <c r="E60" s="1">
        <v>4</v>
      </c>
      <c r="G60" s="6">
        <f t="shared" si="5"/>
        <v>300</v>
      </c>
      <c r="H60" s="6">
        <f t="shared" si="4"/>
        <v>60</v>
      </c>
      <c r="J60" s="6">
        <f t="shared" si="6"/>
        <v>-1530</v>
      </c>
    </row>
    <row r="61" spans="1:10" x14ac:dyDescent="0.25">
      <c r="C61" s="1" t="s">
        <v>93</v>
      </c>
      <c r="D61" s="5">
        <v>42993</v>
      </c>
      <c r="E61" s="1">
        <v>3.5</v>
      </c>
      <c r="G61" s="6">
        <f t="shared" si="5"/>
        <v>262.5</v>
      </c>
      <c r="H61" s="6">
        <f t="shared" si="4"/>
        <v>52.5</v>
      </c>
      <c r="J61" s="6">
        <f t="shared" si="6"/>
        <v>-1845</v>
      </c>
    </row>
    <row r="62" spans="1:10" x14ac:dyDescent="0.25">
      <c r="C62" s="1" t="s">
        <v>26</v>
      </c>
      <c r="D62" s="5">
        <v>42993</v>
      </c>
      <c r="E62" s="1">
        <v>3.5</v>
      </c>
      <c r="G62" s="6">
        <f t="shared" si="5"/>
        <v>262.5</v>
      </c>
      <c r="H62" s="6">
        <f t="shared" si="4"/>
        <v>52.5</v>
      </c>
      <c r="J62" s="6">
        <f t="shared" si="6"/>
        <v>-2160</v>
      </c>
    </row>
    <row r="63" spans="1:10" x14ac:dyDescent="0.25">
      <c r="C63" s="1" t="s">
        <v>21</v>
      </c>
      <c r="D63" s="5">
        <v>42993</v>
      </c>
      <c r="E63" s="1">
        <v>3.5</v>
      </c>
      <c r="G63" s="6">
        <f t="shared" si="5"/>
        <v>262.5</v>
      </c>
      <c r="H63" s="6">
        <f t="shared" si="4"/>
        <v>52.5</v>
      </c>
      <c r="J63" s="6">
        <f t="shared" ref="J63:J80" si="7">J62+B63-G63-H63-I63</f>
        <v>-2475</v>
      </c>
    </row>
    <row r="64" spans="1:10" x14ac:dyDescent="0.25">
      <c r="C64" s="1" t="s">
        <v>89</v>
      </c>
      <c r="D64" s="5">
        <v>42993</v>
      </c>
      <c r="E64" s="1">
        <v>3.5</v>
      </c>
      <c r="G64" s="6">
        <f t="shared" si="5"/>
        <v>262.5</v>
      </c>
      <c r="H64" s="6">
        <f t="shared" si="4"/>
        <v>52.5</v>
      </c>
      <c r="J64" s="6">
        <f t="shared" si="7"/>
        <v>-2790</v>
      </c>
    </row>
    <row r="65" spans="1:10" x14ac:dyDescent="0.25">
      <c r="J65" s="6">
        <f t="shared" si="7"/>
        <v>-2790</v>
      </c>
    </row>
    <row r="66" spans="1:10" x14ac:dyDescent="0.25">
      <c r="A66" s="5" t="s">
        <v>94</v>
      </c>
      <c r="B66" s="6">
        <v>3960</v>
      </c>
      <c r="C66" s="1" t="s">
        <v>93</v>
      </c>
      <c r="D66" s="5" t="s">
        <v>97</v>
      </c>
      <c r="E66" s="1">
        <v>7</v>
      </c>
      <c r="F66" s="10">
        <v>43038</v>
      </c>
      <c r="G66" s="6">
        <v>525</v>
      </c>
      <c r="H66" s="6">
        <f t="shared" si="4"/>
        <v>105</v>
      </c>
      <c r="J66" s="6">
        <f t="shared" si="7"/>
        <v>540</v>
      </c>
    </row>
    <row r="67" spans="1:10" x14ac:dyDescent="0.25">
      <c r="C67" s="1" t="s">
        <v>30</v>
      </c>
      <c r="D67" s="5" t="s">
        <v>98</v>
      </c>
      <c r="E67" s="1">
        <v>7.5</v>
      </c>
      <c r="F67" s="10">
        <v>43038</v>
      </c>
      <c r="G67" s="6">
        <v>562.5</v>
      </c>
      <c r="H67" s="6">
        <f t="shared" si="4"/>
        <v>112.5</v>
      </c>
      <c r="J67" s="6">
        <f t="shared" si="7"/>
        <v>-135</v>
      </c>
    </row>
    <row r="68" spans="1:10" x14ac:dyDescent="0.25">
      <c r="C68" s="1" t="s">
        <v>21</v>
      </c>
      <c r="D68" s="5">
        <v>43000</v>
      </c>
      <c r="E68" s="1">
        <v>3.5</v>
      </c>
      <c r="F68" s="10">
        <v>43038</v>
      </c>
      <c r="G68" s="6">
        <v>262.5</v>
      </c>
      <c r="H68" s="6">
        <f t="shared" si="4"/>
        <v>52.5</v>
      </c>
      <c r="J68" s="6">
        <f t="shared" si="7"/>
        <v>-450</v>
      </c>
    </row>
    <row r="69" spans="1:10" x14ac:dyDescent="0.25">
      <c r="C69" s="1" t="s">
        <v>95</v>
      </c>
      <c r="D69" s="5" t="s">
        <v>99</v>
      </c>
      <c r="E69" s="1">
        <v>11</v>
      </c>
      <c r="F69" s="10">
        <v>43038</v>
      </c>
      <c r="G69" s="6">
        <v>825</v>
      </c>
      <c r="H69" s="6">
        <f t="shared" si="4"/>
        <v>165</v>
      </c>
      <c r="J69" s="6">
        <f t="shared" si="7"/>
        <v>-1440</v>
      </c>
    </row>
    <row r="70" spans="1:10" x14ac:dyDescent="0.25">
      <c r="C70" s="1" t="s">
        <v>26</v>
      </c>
      <c r="D70" s="5">
        <v>43006</v>
      </c>
      <c r="E70" s="1">
        <v>3.5</v>
      </c>
      <c r="F70" s="10">
        <v>43038</v>
      </c>
      <c r="G70" s="6">
        <v>262.5</v>
      </c>
      <c r="H70" s="6">
        <f t="shared" si="4"/>
        <v>52.5</v>
      </c>
      <c r="J70" s="6">
        <f t="shared" si="7"/>
        <v>-1755</v>
      </c>
    </row>
    <row r="71" spans="1:10" x14ac:dyDescent="0.25">
      <c r="C71" s="1" t="s">
        <v>96</v>
      </c>
      <c r="D71" s="5" t="s">
        <v>100</v>
      </c>
      <c r="E71" s="1">
        <v>7.5</v>
      </c>
      <c r="F71" s="10">
        <v>43038</v>
      </c>
      <c r="G71" s="6">
        <v>562.5</v>
      </c>
      <c r="H71" s="6">
        <f t="shared" si="4"/>
        <v>112.5</v>
      </c>
      <c r="J71" s="6">
        <f t="shared" si="7"/>
        <v>-2430</v>
      </c>
    </row>
    <row r="72" spans="1:10" x14ac:dyDescent="0.25">
      <c r="C72" s="1" t="s">
        <v>7</v>
      </c>
      <c r="D72" s="5">
        <v>43014</v>
      </c>
      <c r="E72" s="1">
        <v>4</v>
      </c>
      <c r="F72" s="10">
        <v>43038</v>
      </c>
      <c r="G72" s="6">
        <v>300</v>
      </c>
      <c r="H72" s="6">
        <f t="shared" si="4"/>
        <v>60</v>
      </c>
      <c r="J72" s="6">
        <f t="shared" si="7"/>
        <v>-2790</v>
      </c>
    </row>
    <row r="73" spans="1:10" x14ac:dyDescent="0.25">
      <c r="G73" s="6" t="s">
        <v>56</v>
      </c>
      <c r="H73" s="6" t="s">
        <v>101</v>
      </c>
      <c r="J73" s="6">
        <v>-2790</v>
      </c>
    </row>
    <row r="74" spans="1:10" x14ac:dyDescent="0.25">
      <c r="A74" s="5" t="s">
        <v>102</v>
      </c>
      <c r="B74" s="6">
        <v>1080</v>
      </c>
      <c r="C74" s="1" t="s">
        <v>39</v>
      </c>
      <c r="D74" s="5">
        <v>43015</v>
      </c>
      <c r="E74" s="1">
        <v>5</v>
      </c>
      <c r="G74" s="6">
        <v>450</v>
      </c>
      <c r="H74" s="6">
        <f t="shared" si="4"/>
        <v>90</v>
      </c>
      <c r="J74" s="6">
        <f t="shared" si="7"/>
        <v>-2250</v>
      </c>
    </row>
    <row r="75" spans="1:10" x14ac:dyDescent="0.25">
      <c r="C75" s="1" t="s">
        <v>8</v>
      </c>
      <c r="D75" s="5">
        <v>43015</v>
      </c>
      <c r="E75" s="1">
        <v>5</v>
      </c>
      <c r="G75" s="6">
        <v>450</v>
      </c>
      <c r="H75" s="6">
        <f t="shared" si="4"/>
        <v>90</v>
      </c>
      <c r="J75" s="6">
        <f t="shared" si="7"/>
        <v>-2790</v>
      </c>
    </row>
    <row r="76" spans="1:10" x14ac:dyDescent="0.25">
      <c r="J76" s="6">
        <f t="shared" si="7"/>
        <v>-2790</v>
      </c>
    </row>
    <row r="77" spans="1:10" x14ac:dyDescent="0.25">
      <c r="A77" s="5" t="s">
        <v>103</v>
      </c>
      <c r="B77" s="6">
        <v>1440</v>
      </c>
      <c r="C77" s="1" t="s">
        <v>93</v>
      </c>
      <c r="D77" s="5">
        <v>43028</v>
      </c>
      <c r="E77" s="1">
        <v>4</v>
      </c>
      <c r="F77" s="10">
        <v>43041</v>
      </c>
      <c r="G77" s="6">
        <v>360</v>
      </c>
      <c r="H77" s="6">
        <f t="shared" si="4"/>
        <v>72</v>
      </c>
      <c r="J77" s="6">
        <f t="shared" si="7"/>
        <v>-1782</v>
      </c>
    </row>
    <row r="78" spans="1:10" x14ac:dyDescent="0.25">
      <c r="C78" s="1" t="s">
        <v>91</v>
      </c>
      <c r="D78" s="5">
        <v>43028</v>
      </c>
      <c r="E78" s="1">
        <v>4</v>
      </c>
      <c r="F78" s="10">
        <v>43041</v>
      </c>
      <c r="G78" s="6">
        <v>360</v>
      </c>
      <c r="H78" s="6">
        <f t="shared" si="4"/>
        <v>72</v>
      </c>
      <c r="J78" s="6">
        <f t="shared" si="7"/>
        <v>-2214</v>
      </c>
    </row>
    <row r="79" spans="1:10" x14ac:dyDescent="0.25">
      <c r="C79" s="1" t="s">
        <v>104</v>
      </c>
      <c r="D79" s="5">
        <v>43028</v>
      </c>
      <c r="E79" s="1">
        <v>4</v>
      </c>
      <c r="F79" s="10">
        <v>43041</v>
      </c>
      <c r="G79" s="6">
        <v>360</v>
      </c>
      <c r="H79" s="6">
        <f t="shared" ref="H79:H80" si="8">G79*20%</f>
        <v>72</v>
      </c>
      <c r="J79" s="6">
        <f t="shared" si="7"/>
        <v>-2646</v>
      </c>
    </row>
    <row r="80" spans="1:10" x14ac:dyDescent="0.25">
      <c r="C80" s="1" t="s">
        <v>14</v>
      </c>
      <c r="D80" s="5">
        <v>43028</v>
      </c>
      <c r="E80" s="1">
        <v>4</v>
      </c>
      <c r="F80" s="10">
        <v>43041</v>
      </c>
      <c r="G80" s="6">
        <v>360</v>
      </c>
      <c r="H80" s="6">
        <f t="shared" si="8"/>
        <v>72</v>
      </c>
      <c r="J80" s="6">
        <f t="shared" si="7"/>
        <v>-3078</v>
      </c>
    </row>
    <row r="81" spans="1:10" x14ac:dyDescent="0.25">
      <c r="J81" s="6" t="s">
        <v>56</v>
      </c>
    </row>
    <row r="82" spans="1:10" x14ac:dyDescent="0.25">
      <c r="A82" s="5" t="s">
        <v>56</v>
      </c>
      <c r="B82" s="6" t="s">
        <v>56</v>
      </c>
      <c r="J82" s="6" t="s">
        <v>56</v>
      </c>
    </row>
    <row r="83" spans="1:10" x14ac:dyDescent="0.25">
      <c r="J83" s="6" t="s">
        <v>56</v>
      </c>
    </row>
    <row r="84" spans="1:10" x14ac:dyDescent="0.25">
      <c r="J84" s="6" t="s">
        <v>56</v>
      </c>
    </row>
    <row r="85" spans="1:10" x14ac:dyDescent="0.25">
      <c r="J85" s="6" t="s">
        <v>56</v>
      </c>
    </row>
    <row r="86" spans="1:10" x14ac:dyDescent="0.25">
      <c r="J86" s="6" t="s">
        <v>56</v>
      </c>
    </row>
    <row r="87" spans="1:10" x14ac:dyDescent="0.25">
      <c r="J87" s="6" t="s">
        <v>56</v>
      </c>
    </row>
    <row r="88" spans="1:10" x14ac:dyDescent="0.25">
      <c r="A88" s="3" t="s">
        <v>33</v>
      </c>
      <c r="B88" s="4">
        <f>SUM(B7:B87)</f>
        <v>16875</v>
      </c>
      <c r="C88" s="4"/>
      <c r="D88" s="4"/>
      <c r="E88" s="4"/>
      <c r="F88" s="4"/>
      <c r="G88" s="4">
        <f>SUM(G9:G87)</f>
        <v>16627.5</v>
      </c>
      <c r="H88" s="4">
        <f>SUM(H9:H87)</f>
        <v>3325.5</v>
      </c>
      <c r="I88" s="4">
        <f>SUM(I8:I64)</f>
        <v>0</v>
      </c>
      <c r="J88" s="4">
        <f>B88-G88-H88-I88</f>
        <v>-3078</v>
      </c>
    </row>
  </sheetData>
  <pageMargins left="0" right="0" top="0" bottom="0" header="0.3" footer="0.3"/>
  <pageSetup scale="60" orientation="landscape" r:id="rId1"/>
  <rowBreaks count="1" manualBreakCount="1">
    <brk id="92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14B79-4415-4A43-A8E6-2FFBC2E97EFA}">
  <dimension ref="A1:N218"/>
  <sheetViews>
    <sheetView topLeftCell="A89" workbookViewId="0">
      <selection activeCell="C103" sqref="C103"/>
    </sheetView>
  </sheetViews>
  <sheetFormatPr defaultRowHeight="15" x14ac:dyDescent="0.25"/>
  <cols>
    <col min="1" max="1" width="14.5703125" customWidth="1"/>
    <col min="2" max="2" width="25.42578125" customWidth="1"/>
    <col min="3" max="3" width="16.140625" customWidth="1"/>
    <col min="4" max="4" width="16.5703125" customWidth="1"/>
    <col min="5" max="5" width="21" customWidth="1"/>
    <col min="7" max="7" width="12.28515625" customWidth="1"/>
    <col min="9" max="9" width="16.28515625" customWidth="1"/>
    <col min="10" max="10" width="12.85546875" customWidth="1"/>
    <col min="11" max="11" width="13" customWidth="1"/>
    <col min="12" max="12" width="16" customWidth="1"/>
    <col min="13" max="13" width="20.5703125" customWidth="1"/>
  </cols>
  <sheetData>
    <row r="1" spans="1:14" x14ac:dyDescent="0.25">
      <c r="A1" s="19" t="s">
        <v>24</v>
      </c>
      <c r="B1" s="3" t="s">
        <v>118</v>
      </c>
      <c r="C1" s="3" t="s">
        <v>256</v>
      </c>
      <c r="D1" s="4" t="s">
        <v>1</v>
      </c>
      <c r="E1" s="2" t="s">
        <v>0</v>
      </c>
      <c r="F1" s="3" t="s">
        <v>467</v>
      </c>
      <c r="G1" s="2" t="s">
        <v>208</v>
      </c>
      <c r="H1" s="3"/>
      <c r="I1" s="4" t="s">
        <v>1</v>
      </c>
      <c r="J1" s="4" t="s">
        <v>3</v>
      </c>
      <c r="K1" s="4" t="s">
        <v>5</v>
      </c>
      <c r="L1" s="4" t="s">
        <v>85</v>
      </c>
      <c r="M1" s="4" t="s">
        <v>207</v>
      </c>
    </row>
    <row r="3" spans="1:14" x14ac:dyDescent="0.25">
      <c r="A3" s="17">
        <v>45322</v>
      </c>
      <c r="B3" t="s">
        <v>466</v>
      </c>
      <c r="D3" s="21">
        <v>680</v>
      </c>
      <c r="E3" t="s">
        <v>8</v>
      </c>
      <c r="F3" s="21">
        <v>1</v>
      </c>
      <c r="G3" s="17">
        <v>45322</v>
      </c>
      <c r="I3" s="21">
        <v>75</v>
      </c>
      <c r="J3" s="21">
        <v>15</v>
      </c>
      <c r="K3" s="21">
        <v>50</v>
      </c>
      <c r="M3" s="21"/>
      <c r="N3" t="s">
        <v>468</v>
      </c>
    </row>
    <row r="4" spans="1:14" x14ac:dyDescent="0.25">
      <c r="D4" s="21"/>
      <c r="E4" t="s">
        <v>158</v>
      </c>
      <c r="F4" s="21">
        <v>7</v>
      </c>
      <c r="G4" s="17">
        <v>45322</v>
      </c>
      <c r="I4" s="21">
        <v>525</v>
      </c>
      <c r="J4" s="21">
        <v>105</v>
      </c>
      <c r="K4" s="21">
        <v>50</v>
      </c>
      <c r="M4" s="21">
        <v>95</v>
      </c>
    </row>
    <row r="5" spans="1:14" x14ac:dyDescent="0.25">
      <c r="A5" s="17">
        <v>45364</v>
      </c>
      <c r="C5" s="42">
        <v>95</v>
      </c>
      <c r="D5" s="21"/>
      <c r="F5" s="21"/>
      <c r="G5" s="17"/>
      <c r="I5" s="21"/>
      <c r="J5" s="21"/>
      <c r="K5" s="21"/>
      <c r="M5" s="21">
        <v>0</v>
      </c>
    </row>
    <row r="6" spans="1:14" x14ac:dyDescent="0.25">
      <c r="D6" s="21"/>
      <c r="F6" s="21"/>
      <c r="G6" s="17"/>
      <c r="I6" s="21"/>
      <c r="J6" s="21"/>
      <c r="K6" s="21"/>
      <c r="M6" s="21"/>
    </row>
    <row r="7" spans="1:14" x14ac:dyDescent="0.25">
      <c r="A7" s="17">
        <v>45345</v>
      </c>
      <c r="B7" t="s">
        <v>469</v>
      </c>
      <c r="C7" s="18">
        <v>3805</v>
      </c>
      <c r="D7" s="21"/>
      <c r="F7" s="21"/>
      <c r="G7" s="17"/>
      <c r="I7" s="21"/>
      <c r="J7" s="21"/>
      <c r="K7" s="21"/>
    </row>
    <row r="8" spans="1:14" x14ac:dyDescent="0.25">
      <c r="A8" s="17"/>
      <c r="C8" s="18"/>
      <c r="D8" s="21"/>
      <c r="F8" s="21"/>
      <c r="G8" s="17"/>
      <c r="I8" s="21"/>
      <c r="J8" s="21"/>
      <c r="K8" s="21"/>
    </row>
    <row r="9" spans="1:14" x14ac:dyDescent="0.25">
      <c r="A9" s="17">
        <v>45345</v>
      </c>
      <c r="B9" t="s">
        <v>444</v>
      </c>
      <c r="C9" s="18">
        <v>315</v>
      </c>
      <c r="D9" s="21">
        <v>315</v>
      </c>
      <c r="E9" t="s">
        <v>290</v>
      </c>
      <c r="F9" s="21">
        <v>3.5</v>
      </c>
      <c r="G9" s="17">
        <v>45345</v>
      </c>
      <c r="I9" s="21">
        <v>262.5</v>
      </c>
      <c r="J9" s="21">
        <v>52.5</v>
      </c>
      <c r="K9" s="41" t="s">
        <v>126</v>
      </c>
    </row>
    <row r="10" spans="1:14" x14ac:dyDescent="0.25">
      <c r="A10" s="17"/>
      <c r="C10" s="18"/>
      <c r="D10" s="21"/>
      <c r="F10" s="21"/>
      <c r="G10" s="17"/>
      <c r="I10" s="21"/>
      <c r="J10" s="21"/>
      <c r="K10" s="21"/>
    </row>
    <row r="11" spans="1:14" x14ac:dyDescent="0.25">
      <c r="A11" s="17">
        <v>45356</v>
      </c>
      <c r="B11" t="s">
        <v>470</v>
      </c>
      <c r="C11" s="18">
        <v>635</v>
      </c>
      <c r="D11" s="21"/>
      <c r="F11" s="21"/>
      <c r="G11" s="17"/>
      <c r="I11" s="21"/>
      <c r="J11" s="21"/>
      <c r="K11" s="21"/>
    </row>
    <row r="12" spans="1:14" x14ac:dyDescent="0.25">
      <c r="A12" s="17"/>
      <c r="C12" s="18"/>
      <c r="D12" s="21"/>
      <c r="F12" s="21"/>
      <c r="G12" s="17"/>
      <c r="I12" s="21"/>
      <c r="J12" s="21"/>
      <c r="K12" s="21"/>
    </row>
    <row r="13" spans="1:14" x14ac:dyDescent="0.25">
      <c r="A13" s="17">
        <v>45360</v>
      </c>
      <c r="B13" t="s">
        <v>76</v>
      </c>
      <c r="C13" s="18"/>
      <c r="D13" s="21">
        <v>410</v>
      </c>
      <c r="E13" t="s">
        <v>93</v>
      </c>
      <c r="F13" s="21">
        <v>4</v>
      </c>
      <c r="G13" s="17">
        <v>45360</v>
      </c>
      <c r="I13" s="21">
        <v>300</v>
      </c>
      <c r="J13" s="21">
        <v>60</v>
      </c>
      <c r="K13" s="21">
        <v>50</v>
      </c>
    </row>
    <row r="14" spans="1:14" x14ac:dyDescent="0.25">
      <c r="A14" s="17">
        <v>45361</v>
      </c>
      <c r="C14" s="18"/>
      <c r="D14" s="21">
        <v>820</v>
      </c>
      <c r="E14" t="s">
        <v>93</v>
      </c>
      <c r="F14" s="21">
        <v>4</v>
      </c>
      <c r="G14" s="17">
        <v>45361</v>
      </c>
      <c r="I14" s="21">
        <v>300</v>
      </c>
      <c r="J14" s="21">
        <v>60</v>
      </c>
      <c r="K14" s="21">
        <v>50</v>
      </c>
    </row>
    <row r="15" spans="1:14" x14ac:dyDescent="0.25">
      <c r="A15" s="17"/>
      <c r="C15" s="18"/>
      <c r="D15" s="21"/>
      <c r="E15" t="s">
        <v>8</v>
      </c>
      <c r="F15" s="21">
        <v>4</v>
      </c>
      <c r="G15" s="17">
        <v>45361</v>
      </c>
      <c r="I15" s="21">
        <v>300</v>
      </c>
      <c r="J15" s="21">
        <v>60</v>
      </c>
      <c r="K15" s="21">
        <v>50</v>
      </c>
    </row>
    <row r="16" spans="1:14" x14ac:dyDescent="0.25">
      <c r="A16" s="17">
        <v>45366</v>
      </c>
      <c r="B16" t="s">
        <v>48</v>
      </c>
      <c r="C16" s="18">
        <v>3585</v>
      </c>
      <c r="D16" s="21"/>
      <c r="F16" s="21"/>
      <c r="G16" s="17"/>
      <c r="I16" s="21"/>
      <c r="J16" s="21"/>
      <c r="K16" s="21"/>
    </row>
    <row r="17" spans="1:11" x14ac:dyDescent="0.25">
      <c r="A17" s="17"/>
      <c r="C17" s="18"/>
      <c r="D17" s="21"/>
      <c r="G17" s="17"/>
      <c r="I17" s="21"/>
      <c r="J17" s="21"/>
      <c r="K17" s="21"/>
    </row>
    <row r="18" spans="1:11" x14ac:dyDescent="0.25">
      <c r="A18" s="17">
        <v>45376</v>
      </c>
      <c r="B18" t="s">
        <v>48</v>
      </c>
      <c r="C18" s="18">
        <v>1018.7</v>
      </c>
      <c r="D18" s="21">
        <v>729.45</v>
      </c>
      <c r="E18" t="s">
        <v>38</v>
      </c>
      <c r="F18" s="21">
        <v>7.5</v>
      </c>
      <c r="G18" s="17">
        <v>45364</v>
      </c>
      <c r="I18" s="21">
        <v>729.45</v>
      </c>
      <c r="J18" s="21"/>
      <c r="K18" s="21">
        <v>50</v>
      </c>
    </row>
    <row r="19" spans="1:11" x14ac:dyDescent="0.25">
      <c r="A19" s="17"/>
      <c r="C19" s="18"/>
      <c r="D19" s="21">
        <v>189.25</v>
      </c>
      <c r="E19" t="s">
        <v>290</v>
      </c>
      <c r="F19" s="21">
        <v>5</v>
      </c>
      <c r="G19" s="17">
        <v>45364</v>
      </c>
      <c r="I19" s="21">
        <v>189.25</v>
      </c>
      <c r="J19" s="21"/>
      <c r="K19" s="21">
        <v>50</v>
      </c>
    </row>
    <row r="20" spans="1:11" x14ac:dyDescent="0.25">
      <c r="A20" s="17"/>
      <c r="C20" s="18"/>
      <c r="D20" s="21"/>
      <c r="G20" s="17"/>
      <c r="I20" s="21"/>
      <c r="J20" s="21"/>
      <c r="K20" s="21"/>
    </row>
    <row r="21" spans="1:11" x14ac:dyDescent="0.25">
      <c r="A21" s="17">
        <v>45387</v>
      </c>
      <c r="B21" t="s">
        <v>178</v>
      </c>
      <c r="C21" s="18">
        <v>2580</v>
      </c>
      <c r="D21" s="22">
        <v>2580</v>
      </c>
      <c r="G21" s="17"/>
      <c r="I21" s="21"/>
      <c r="J21" s="21"/>
      <c r="K21" s="21"/>
    </row>
    <row r="22" spans="1:11" x14ac:dyDescent="0.25">
      <c r="A22" s="17"/>
      <c r="C22" s="18"/>
      <c r="D22" s="21"/>
      <c r="G22" s="17"/>
      <c r="I22" s="21"/>
      <c r="J22" s="21"/>
      <c r="K22" s="21"/>
    </row>
    <row r="23" spans="1:11" x14ac:dyDescent="0.25">
      <c r="A23" s="17">
        <v>45394</v>
      </c>
      <c r="B23" t="s">
        <v>178</v>
      </c>
      <c r="C23" s="18">
        <v>2715</v>
      </c>
      <c r="D23" s="21">
        <v>2715</v>
      </c>
      <c r="E23" t="s">
        <v>124</v>
      </c>
      <c r="F23">
        <v>9.5</v>
      </c>
      <c r="G23" s="17">
        <v>45392</v>
      </c>
      <c r="I23" s="21">
        <v>712.5</v>
      </c>
      <c r="J23" s="21">
        <v>142.5</v>
      </c>
      <c r="K23" s="21">
        <v>50</v>
      </c>
    </row>
    <row r="24" spans="1:11" x14ac:dyDescent="0.25">
      <c r="A24" s="17"/>
      <c r="C24" s="18"/>
      <c r="D24" s="21"/>
      <c r="E24" t="s">
        <v>475</v>
      </c>
      <c r="F24">
        <v>9.5</v>
      </c>
      <c r="G24" s="17">
        <v>45392</v>
      </c>
      <c r="I24" s="21">
        <v>712.5</v>
      </c>
      <c r="J24" s="21">
        <v>142.5</v>
      </c>
      <c r="K24" s="21">
        <v>50</v>
      </c>
    </row>
    <row r="25" spans="1:11" x14ac:dyDescent="0.25">
      <c r="A25" s="17"/>
      <c r="C25" s="18"/>
      <c r="D25" s="21"/>
      <c r="E25" t="s">
        <v>274</v>
      </c>
      <c r="F25">
        <v>9.5</v>
      </c>
      <c r="G25" s="17">
        <v>45392</v>
      </c>
      <c r="I25" s="21">
        <v>712.5</v>
      </c>
      <c r="J25" s="21">
        <v>142.5</v>
      </c>
      <c r="K25" s="21">
        <v>50</v>
      </c>
    </row>
    <row r="26" spans="1:11" x14ac:dyDescent="0.25">
      <c r="A26" s="17"/>
      <c r="C26" s="18"/>
      <c r="D26" s="21"/>
      <c r="G26" s="17"/>
      <c r="I26" s="21"/>
      <c r="J26" s="21"/>
      <c r="K26" s="21"/>
    </row>
    <row r="27" spans="1:11" x14ac:dyDescent="0.25">
      <c r="A27" s="17"/>
      <c r="C27" s="18"/>
      <c r="D27" s="21"/>
      <c r="G27" s="17"/>
      <c r="I27" s="21"/>
      <c r="J27" s="21"/>
      <c r="K27" s="21"/>
    </row>
    <row r="28" spans="1:11" x14ac:dyDescent="0.25">
      <c r="A28" s="17">
        <v>45394</v>
      </c>
      <c r="B28" t="s">
        <v>473</v>
      </c>
      <c r="C28" s="18">
        <v>540</v>
      </c>
      <c r="D28" s="21" t="s">
        <v>474</v>
      </c>
      <c r="E28" t="s">
        <v>295</v>
      </c>
      <c r="F28">
        <v>6</v>
      </c>
      <c r="G28" s="17">
        <v>45402</v>
      </c>
      <c r="I28" s="21">
        <v>450</v>
      </c>
      <c r="J28" s="21">
        <v>90</v>
      </c>
      <c r="K28" s="21"/>
    </row>
    <row r="29" spans="1:11" x14ac:dyDescent="0.25">
      <c r="A29" s="17"/>
      <c r="C29" s="18"/>
      <c r="D29" s="21"/>
      <c r="I29" s="21"/>
      <c r="J29" s="21"/>
      <c r="K29" s="21"/>
    </row>
    <row r="30" spans="1:11" x14ac:dyDescent="0.25">
      <c r="A30" s="17">
        <v>45402</v>
      </c>
      <c r="B30" t="s">
        <v>476</v>
      </c>
      <c r="C30" s="18">
        <v>410</v>
      </c>
      <c r="D30" s="21">
        <v>410</v>
      </c>
      <c r="E30" t="s">
        <v>93</v>
      </c>
      <c r="F30">
        <v>4</v>
      </c>
      <c r="G30" s="17">
        <v>45402</v>
      </c>
      <c r="I30" s="21">
        <v>300</v>
      </c>
      <c r="J30" s="21">
        <v>60</v>
      </c>
      <c r="K30" s="21">
        <v>50</v>
      </c>
    </row>
    <row r="31" spans="1:11" x14ac:dyDescent="0.25">
      <c r="A31" s="17"/>
      <c r="C31" s="18"/>
      <c r="D31" s="21"/>
      <c r="I31" s="21"/>
      <c r="J31" s="21"/>
      <c r="K31" s="21"/>
    </row>
    <row r="32" spans="1:11" x14ac:dyDescent="0.25">
      <c r="A32" s="17">
        <v>45406</v>
      </c>
      <c r="B32" t="s">
        <v>48</v>
      </c>
      <c r="C32" s="18"/>
      <c r="D32" s="21">
        <v>410</v>
      </c>
      <c r="E32" t="s">
        <v>14</v>
      </c>
      <c r="F32">
        <v>4</v>
      </c>
      <c r="G32" s="17">
        <v>45391</v>
      </c>
      <c r="I32" s="21">
        <v>300</v>
      </c>
      <c r="J32" s="21">
        <v>60</v>
      </c>
      <c r="K32" s="21">
        <v>50</v>
      </c>
    </row>
    <row r="33" spans="1:13" x14ac:dyDescent="0.25">
      <c r="C33" s="18"/>
      <c r="D33" s="21"/>
      <c r="I33" s="21"/>
      <c r="J33" s="21"/>
      <c r="K33" s="21"/>
    </row>
    <row r="34" spans="1:13" x14ac:dyDescent="0.25">
      <c r="A34" s="17">
        <v>45406</v>
      </c>
      <c r="B34" t="s">
        <v>243</v>
      </c>
      <c r="C34" s="18">
        <v>270</v>
      </c>
      <c r="D34" s="21">
        <v>270</v>
      </c>
      <c r="E34" t="s">
        <v>479</v>
      </c>
      <c r="F34">
        <v>3</v>
      </c>
      <c r="G34" s="17">
        <v>45406</v>
      </c>
      <c r="I34" s="21">
        <v>225</v>
      </c>
      <c r="J34" s="21">
        <v>45</v>
      </c>
      <c r="K34" s="21"/>
    </row>
    <row r="35" spans="1:13" x14ac:dyDescent="0.25">
      <c r="C35" s="18"/>
      <c r="D35" s="21"/>
      <c r="I35" s="21"/>
      <c r="J35" s="21"/>
      <c r="K35" s="21"/>
    </row>
    <row r="36" spans="1:13" x14ac:dyDescent="0.25">
      <c r="A36" s="17">
        <v>45409</v>
      </c>
      <c r="B36" t="s">
        <v>477</v>
      </c>
      <c r="C36" s="18">
        <v>1230</v>
      </c>
      <c r="D36" s="21">
        <v>1230</v>
      </c>
      <c r="E36" t="s">
        <v>93</v>
      </c>
      <c r="F36">
        <v>4</v>
      </c>
      <c r="G36" s="17">
        <v>45409</v>
      </c>
      <c r="I36" s="21">
        <v>300</v>
      </c>
      <c r="J36" s="21">
        <v>60</v>
      </c>
      <c r="K36" s="21">
        <v>50</v>
      </c>
    </row>
    <row r="37" spans="1:13" x14ac:dyDescent="0.25">
      <c r="C37" s="18"/>
      <c r="D37" s="21"/>
      <c r="E37" t="s">
        <v>38</v>
      </c>
      <c r="F37">
        <v>4</v>
      </c>
      <c r="G37" s="17">
        <v>45409</v>
      </c>
      <c r="I37" s="21">
        <v>300</v>
      </c>
      <c r="J37" s="21">
        <v>60</v>
      </c>
      <c r="K37" s="21">
        <v>50</v>
      </c>
    </row>
    <row r="38" spans="1:13" x14ac:dyDescent="0.25">
      <c r="C38" s="18"/>
      <c r="D38" s="21"/>
      <c r="E38" t="s">
        <v>478</v>
      </c>
      <c r="F38">
        <v>4</v>
      </c>
      <c r="G38" s="17">
        <v>45409</v>
      </c>
      <c r="I38" s="21">
        <v>300</v>
      </c>
      <c r="J38" s="21">
        <v>60</v>
      </c>
      <c r="K38" s="21">
        <v>50</v>
      </c>
    </row>
    <row r="39" spans="1:13" x14ac:dyDescent="0.25">
      <c r="C39" s="18"/>
    </row>
    <row r="40" spans="1:13" x14ac:dyDescent="0.25">
      <c r="A40" s="17">
        <v>45442</v>
      </c>
      <c r="B40" t="s">
        <v>480</v>
      </c>
      <c r="C40" s="18">
        <v>11520</v>
      </c>
      <c r="D40" s="21">
        <v>11520</v>
      </c>
      <c r="E40" t="s">
        <v>481</v>
      </c>
    </row>
    <row r="41" spans="1:13" x14ac:dyDescent="0.25">
      <c r="A41" s="17"/>
      <c r="C41" s="18"/>
    </row>
    <row r="42" spans="1:13" x14ac:dyDescent="0.25">
      <c r="A42" s="17">
        <v>45443</v>
      </c>
      <c r="B42" t="s">
        <v>482</v>
      </c>
      <c r="C42" s="26">
        <v>770</v>
      </c>
      <c r="D42" s="21">
        <v>770</v>
      </c>
      <c r="E42" t="s">
        <v>483</v>
      </c>
      <c r="F42">
        <v>8</v>
      </c>
      <c r="G42" s="17">
        <v>45431</v>
      </c>
      <c r="I42" s="21">
        <v>600</v>
      </c>
      <c r="J42" s="21">
        <v>120</v>
      </c>
      <c r="K42" s="21">
        <v>50</v>
      </c>
    </row>
    <row r="43" spans="1:13" x14ac:dyDescent="0.25">
      <c r="A43" s="17"/>
      <c r="C43" s="26"/>
      <c r="D43" s="21"/>
      <c r="I43" s="21"/>
      <c r="J43" s="21"/>
      <c r="K43" s="21"/>
    </row>
    <row r="44" spans="1:13" x14ac:dyDescent="0.25">
      <c r="A44" s="17">
        <v>45443</v>
      </c>
      <c r="B44" t="s">
        <v>484</v>
      </c>
      <c r="C44" s="26">
        <v>720</v>
      </c>
      <c r="D44" s="21">
        <v>360</v>
      </c>
      <c r="E44" t="s">
        <v>379</v>
      </c>
      <c r="F44">
        <v>4</v>
      </c>
      <c r="G44" s="17">
        <v>45443</v>
      </c>
      <c r="I44" s="21">
        <v>300</v>
      </c>
      <c r="J44" s="21">
        <v>60</v>
      </c>
      <c r="K44" s="21"/>
      <c r="M44" t="s">
        <v>56</v>
      </c>
    </row>
    <row r="45" spans="1:13" x14ac:dyDescent="0.25">
      <c r="A45" s="17">
        <v>45457</v>
      </c>
      <c r="C45" s="26"/>
      <c r="D45" s="21">
        <v>360</v>
      </c>
      <c r="E45" t="s">
        <v>274</v>
      </c>
      <c r="F45">
        <v>4</v>
      </c>
      <c r="G45" s="17">
        <v>45457</v>
      </c>
      <c r="I45" s="21">
        <v>300</v>
      </c>
      <c r="J45" s="21">
        <v>60</v>
      </c>
      <c r="K45" s="21"/>
    </row>
    <row r="46" spans="1:13" x14ac:dyDescent="0.25">
      <c r="A46" s="17"/>
      <c r="C46" s="26"/>
      <c r="D46" s="21"/>
      <c r="I46" s="21"/>
      <c r="J46" s="21"/>
      <c r="K46" s="21"/>
    </row>
    <row r="47" spans="1:13" x14ac:dyDescent="0.25">
      <c r="A47" s="17">
        <v>45443</v>
      </c>
      <c r="B47" t="s">
        <v>490</v>
      </c>
      <c r="C47" s="26">
        <v>820</v>
      </c>
      <c r="D47" s="21">
        <v>820</v>
      </c>
      <c r="E47" t="s">
        <v>8</v>
      </c>
      <c r="F47">
        <v>4</v>
      </c>
      <c r="G47" s="17">
        <v>45443</v>
      </c>
      <c r="I47" s="21">
        <v>300</v>
      </c>
      <c r="J47" s="21">
        <v>60</v>
      </c>
      <c r="K47" s="21">
        <v>50</v>
      </c>
    </row>
    <row r="48" spans="1:13" x14ac:dyDescent="0.25">
      <c r="A48" s="17"/>
      <c r="C48" s="26"/>
      <c r="D48" s="21"/>
      <c r="E48" t="s">
        <v>274</v>
      </c>
      <c r="F48">
        <v>4</v>
      </c>
      <c r="G48" s="17">
        <v>45443</v>
      </c>
      <c r="I48" s="21">
        <v>300</v>
      </c>
      <c r="J48" s="21">
        <v>60</v>
      </c>
      <c r="K48" s="21">
        <v>50</v>
      </c>
    </row>
    <row r="49" spans="1:13" x14ac:dyDescent="0.25">
      <c r="A49" s="17"/>
      <c r="C49" s="26"/>
      <c r="D49" s="21"/>
      <c r="I49" s="21"/>
      <c r="J49" s="21"/>
      <c r="K49" s="21"/>
    </row>
    <row r="50" spans="1:13" x14ac:dyDescent="0.25">
      <c r="A50" s="17">
        <v>45457</v>
      </c>
      <c r="B50" t="s">
        <v>81</v>
      </c>
      <c r="C50" s="26">
        <v>20000</v>
      </c>
      <c r="D50" s="21"/>
      <c r="I50" s="21"/>
      <c r="J50" s="21"/>
      <c r="K50" s="21"/>
    </row>
    <row r="51" spans="1:13" x14ac:dyDescent="0.25">
      <c r="A51" s="17"/>
      <c r="C51" s="26"/>
      <c r="D51" s="21"/>
      <c r="I51" s="21"/>
      <c r="J51" s="21"/>
      <c r="K51" s="21"/>
    </row>
    <row r="52" spans="1:13" x14ac:dyDescent="0.25">
      <c r="A52" s="17">
        <v>45457</v>
      </c>
      <c r="B52" t="s">
        <v>480</v>
      </c>
      <c r="C52" s="26"/>
      <c r="D52" s="21">
        <v>1640</v>
      </c>
      <c r="E52" t="s">
        <v>489</v>
      </c>
      <c r="I52" s="21"/>
      <c r="J52" s="21"/>
      <c r="K52" s="21"/>
    </row>
    <row r="53" spans="1:13" x14ac:dyDescent="0.25">
      <c r="A53" s="17"/>
      <c r="C53" s="26"/>
      <c r="D53" s="21"/>
      <c r="I53" s="21"/>
      <c r="J53" s="21"/>
      <c r="K53" s="21"/>
    </row>
    <row r="54" spans="1:13" x14ac:dyDescent="0.25">
      <c r="A54" s="17">
        <v>45460</v>
      </c>
      <c r="B54" t="s">
        <v>243</v>
      </c>
      <c r="C54" s="26">
        <v>270</v>
      </c>
      <c r="D54" s="21">
        <v>270</v>
      </c>
      <c r="E54" t="s">
        <v>93</v>
      </c>
      <c r="F54">
        <v>3</v>
      </c>
      <c r="G54" s="17">
        <v>45429</v>
      </c>
      <c r="I54" s="21">
        <v>225</v>
      </c>
      <c r="J54" s="21">
        <v>45</v>
      </c>
      <c r="K54" s="21"/>
    </row>
    <row r="55" spans="1:13" x14ac:dyDescent="0.25">
      <c r="A55" s="17"/>
      <c r="C55" s="26"/>
      <c r="D55" s="21"/>
      <c r="G55" s="17"/>
      <c r="I55" s="21"/>
      <c r="J55" s="21"/>
      <c r="K55" s="21"/>
    </row>
    <row r="56" spans="1:13" x14ac:dyDescent="0.25">
      <c r="A56" s="17">
        <v>45462</v>
      </c>
      <c r="B56" t="s">
        <v>493</v>
      </c>
      <c r="C56" s="26"/>
      <c r="D56" s="21">
        <v>10620</v>
      </c>
      <c r="E56" t="s">
        <v>494</v>
      </c>
      <c r="F56">
        <v>118</v>
      </c>
      <c r="G56" s="17"/>
      <c r="I56" s="21">
        <v>8850</v>
      </c>
      <c r="J56" s="21">
        <v>1770</v>
      </c>
      <c r="K56" s="21"/>
    </row>
    <row r="57" spans="1:13" x14ac:dyDescent="0.25">
      <c r="A57" s="17" t="s">
        <v>492</v>
      </c>
      <c r="C57" s="26"/>
      <c r="D57" s="21"/>
      <c r="G57" s="17"/>
      <c r="I57" s="21"/>
      <c r="J57" s="21"/>
      <c r="K57" s="21"/>
    </row>
    <row r="58" spans="1:13" x14ac:dyDescent="0.25">
      <c r="A58" s="17"/>
      <c r="C58" s="26"/>
      <c r="D58" s="21"/>
      <c r="G58" s="17"/>
      <c r="I58" s="21"/>
      <c r="J58" s="21"/>
      <c r="K58" s="21"/>
    </row>
    <row r="59" spans="1:13" x14ac:dyDescent="0.25">
      <c r="A59" s="17">
        <v>45474</v>
      </c>
      <c r="B59" t="s">
        <v>178</v>
      </c>
      <c r="C59" s="26">
        <v>1540</v>
      </c>
      <c r="D59" s="21">
        <v>1540</v>
      </c>
      <c r="E59" t="s">
        <v>93</v>
      </c>
      <c r="F59">
        <v>8</v>
      </c>
      <c r="G59" s="17">
        <v>45470</v>
      </c>
      <c r="I59" s="21">
        <v>600</v>
      </c>
      <c r="J59" s="21">
        <v>120</v>
      </c>
      <c r="K59" s="21">
        <v>50</v>
      </c>
    </row>
    <row r="60" spans="1:13" x14ac:dyDescent="0.25">
      <c r="A60" s="17"/>
      <c r="C60" s="26"/>
      <c r="D60" s="21"/>
      <c r="E60" t="s">
        <v>475</v>
      </c>
      <c r="F60">
        <v>8</v>
      </c>
      <c r="G60" s="17">
        <v>45470</v>
      </c>
      <c r="I60" s="21">
        <v>600</v>
      </c>
      <c r="J60" s="21">
        <v>120</v>
      </c>
      <c r="K60" s="21">
        <v>50</v>
      </c>
    </row>
    <row r="61" spans="1:13" x14ac:dyDescent="0.25">
      <c r="A61" s="17"/>
      <c r="C61" s="26"/>
      <c r="D61" s="21"/>
      <c r="G61" s="17"/>
      <c r="I61" s="21"/>
      <c r="J61" s="21"/>
      <c r="K61" s="21"/>
    </row>
    <row r="62" spans="1:13" x14ac:dyDescent="0.25">
      <c r="A62" s="17">
        <v>45485</v>
      </c>
      <c r="B62" t="s">
        <v>240</v>
      </c>
      <c r="C62" s="26">
        <v>1630</v>
      </c>
      <c r="D62" s="21">
        <v>815</v>
      </c>
      <c r="E62" t="s">
        <v>7</v>
      </c>
      <c r="F62">
        <v>8.5</v>
      </c>
      <c r="G62" s="17">
        <v>45484</v>
      </c>
      <c r="I62" s="21">
        <v>637.5</v>
      </c>
      <c r="J62" s="21">
        <v>127.5</v>
      </c>
      <c r="K62" s="21">
        <v>50</v>
      </c>
      <c r="M62" t="s">
        <v>497</v>
      </c>
    </row>
    <row r="63" spans="1:13" x14ac:dyDescent="0.25">
      <c r="A63" s="17"/>
      <c r="C63" s="26"/>
      <c r="D63" s="21"/>
      <c r="G63" s="17"/>
      <c r="I63" s="21"/>
      <c r="J63" s="21"/>
      <c r="K63" s="21"/>
    </row>
    <row r="64" spans="1:13" x14ac:dyDescent="0.25">
      <c r="A64" s="17">
        <v>45492</v>
      </c>
      <c r="B64" t="s">
        <v>81</v>
      </c>
      <c r="C64" s="26">
        <v>5000</v>
      </c>
      <c r="G64" s="17"/>
      <c r="I64" s="21"/>
      <c r="J64" s="21"/>
      <c r="K64" s="21"/>
    </row>
    <row r="65" spans="1:11" x14ac:dyDescent="0.25">
      <c r="A65" s="17"/>
      <c r="C65" s="26"/>
      <c r="G65" s="17"/>
      <c r="I65" s="21"/>
      <c r="J65" s="21"/>
      <c r="K65" s="21"/>
    </row>
    <row r="66" spans="1:11" x14ac:dyDescent="0.25">
      <c r="A66" s="17">
        <v>45502</v>
      </c>
      <c r="B66" t="s">
        <v>178</v>
      </c>
      <c r="C66" s="26">
        <v>1810</v>
      </c>
      <c r="D66" s="21">
        <v>1810</v>
      </c>
      <c r="E66" t="s">
        <v>93</v>
      </c>
      <c r="F66">
        <v>9.5</v>
      </c>
      <c r="G66" s="17">
        <v>45497</v>
      </c>
      <c r="I66" s="21">
        <v>712.5</v>
      </c>
      <c r="J66" s="21">
        <v>142.5</v>
      </c>
      <c r="K66" s="21">
        <v>50</v>
      </c>
    </row>
    <row r="67" spans="1:11" x14ac:dyDescent="0.25">
      <c r="A67" s="17"/>
      <c r="C67" s="26"/>
      <c r="D67" s="21"/>
      <c r="E67" t="s">
        <v>379</v>
      </c>
      <c r="F67">
        <v>9.5</v>
      </c>
      <c r="G67" s="17">
        <v>45497</v>
      </c>
      <c r="I67" s="21">
        <v>712.5</v>
      </c>
      <c r="J67" s="21">
        <v>142.5</v>
      </c>
      <c r="K67" s="21">
        <v>50</v>
      </c>
    </row>
    <row r="68" spans="1:11" x14ac:dyDescent="0.25">
      <c r="A68" s="17"/>
      <c r="C68" s="26"/>
      <c r="D68" s="21"/>
      <c r="G68" s="17"/>
      <c r="I68" s="21"/>
      <c r="J68" s="21"/>
      <c r="K68" s="21"/>
    </row>
    <row r="69" spans="1:11" x14ac:dyDescent="0.25">
      <c r="A69" s="17">
        <v>45511</v>
      </c>
      <c r="B69" t="s">
        <v>83</v>
      </c>
      <c r="C69" s="21">
        <v>820</v>
      </c>
      <c r="D69" s="21">
        <v>820</v>
      </c>
      <c r="E69" t="s">
        <v>93</v>
      </c>
      <c r="F69">
        <v>4</v>
      </c>
      <c r="G69" s="17">
        <v>45510</v>
      </c>
      <c r="I69" s="21">
        <v>300</v>
      </c>
      <c r="J69" s="21">
        <v>60</v>
      </c>
      <c r="K69" s="21">
        <v>50</v>
      </c>
    </row>
    <row r="70" spans="1:11" x14ac:dyDescent="0.25">
      <c r="A70" s="17"/>
      <c r="C70" s="21"/>
      <c r="D70" s="21"/>
      <c r="E70" t="s">
        <v>8</v>
      </c>
      <c r="G70" s="17">
        <v>45510</v>
      </c>
      <c r="I70" s="21">
        <v>300</v>
      </c>
      <c r="J70" s="21">
        <v>60</v>
      </c>
      <c r="K70" s="21">
        <v>50</v>
      </c>
    </row>
    <row r="71" spans="1:11" x14ac:dyDescent="0.25">
      <c r="A71" s="17"/>
      <c r="C71" s="21"/>
      <c r="D71" s="21"/>
      <c r="G71" s="17"/>
      <c r="I71" s="21"/>
      <c r="J71" s="21"/>
      <c r="K71" s="21"/>
    </row>
    <row r="72" spans="1:11" x14ac:dyDescent="0.25">
      <c r="A72" s="17">
        <v>45518</v>
      </c>
      <c r="B72" t="s">
        <v>175</v>
      </c>
      <c r="C72" s="21">
        <v>410</v>
      </c>
      <c r="D72" s="21">
        <v>410</v>
      </c>
      <c r="E72" t="s">
        <v>378</v>
      </c>
      <c r="F72">
        <v>4</v>
      </c>
      <c r="G72" s="17">
        <v>45440</v>
      </c>
      <c r="I72" s="21">
        <v>300</v>
      </c>
      <c r="J72" s="21">
        <v>60</v>
      </c>
      <c r="K72" s="21">
        <v>50</v>
      </c>
    </row>
    <row r="73" spans="1:11" x14ac:dyDescent="0.25">
      <c r="A73" s="17"/>
      <c r="C73" s="21"/>
      <c r="D73" s="21"/>
      <c r="G73" s="17"/>
      <c r="I73" s="21"/>
      <c r="J73" s="21"/>
      <c r="K73" s="21"/>
    </row>
    <row r="74" spans="1:11" x14ac:dyDescent="0.25">
      <c r="A74" s="17">
        <v>45555</v>
      </c>
      <c r="B74" t="s">
        <v>66</v>
      </c>
      <c r="C74" s="21">
        <v>3000</v>
      </c>
      <c r="D74" s="21"/>
      <c r="G74" s="17"/>
      <c r="I74" s="21"/>
      <c r="J74" s="21"/>
      <c r="K74" s="21"/>
    </row>
    <row r="75" spans="1:11" x14ac:dyDescent="0.25">
      <c r="A75" s="17"/>
      <c r="C75" s="21"/>
      <c r="D75" s="21"/>
      <c r="G75" s="17"/>
    </row>
    <row r="76" spans="1:11" x14ac:dyDescent="0.25">
      <c r="A76" s="17">
        <v>45553</v>
      </c>
      <c r="B76" t="s">
        <v>175</v>
      </c>
      <c r="C76" s="21">
        <v>410</v>
      </c>
      <c r="D76" s="21">
        <v>410</v>
      </c>
      <c r="E76" t="s">
        <v>486</v>
      </c>
      <c r="F76">
        <v>4</v>
      </c>
      <c r="G76" s="17">
        <v>45553</v>
      </c>
      <c r="I76" s="21">
        <v>300</v>
      </c>
      <c r="J76" s="21">
        <v>60</v>
      </c>
      <c r="K76" s="21">
        <v>50</v>
      </c>
    </row>
    <row r="77" spans="1:11" x14ac:dyDescent="0.25">
      <c r="A77" s="17"/>
      <c r="C77" s="21"/>
      <c r="D77" s="21"/>
      <c r="G77" s="17"/>
      <c r="I77" s="21"/>
      <c r="J77" s="21"/>
      <c r="K77" s="21"/>
    </row>
    <row r="78" spans="1:11" x14ac:dyDescent="0.25">
      <c r="A78" s="17">
        <v>45552</v>
      </c>
      <c r="B78" t="s">
        <v>505</v>
      </c>
      <c r="C78" s="21">
        <v>3440</v>
      </c>
      <c r="D78" s="21">
        <v>2885</v>
      </c>
      <c r="E78" t="s">
        <v>39</v>
      </c>
      <c r="F78">
        <v>8.5</v>
      </c>
      <c r="G78" s="17">
        <v>45551</v>
      </c>
      <c r="I78" s="21">
        <v>637.5</v>
      </c>
      <c r="J78" s="21">
        <v>127.5</v>
      </c>
      <c r="K78" s="21">
        <v>50</v>
      </c>
    </row>
    <row r="79" spans="1:11" x14ac:dyDescent="0.25">
      <c r="A79" s="17"/>
      <c r="C79" s="21"/>
      <c r="D79" t="s">
        <v>509</v>
      </c>
      <c r="E79" t="s">
        <v>322</v>
      </c>
      <c r="F79">
        <v>10.5</v>
      </c>
      <c r="G79" s="17">
        <v>45551</v>
      </c>
      <c r="I79" s="21">
        <v>787.5</v>
      </c>
      <c r="J79" s="21">
        <v>157.5</v>
      </c>
      <c r="K79" s="21">
        <v>50</v>
      </c>
    </row>
    <row r="80" spans="1:11" x14ac:dyDescent="0.25">
      <c r="A80" s="17"/>
      <c r="C80" s="21"/>
      <c r="E80" t="s">
        <v>294</v>
      </c>
      <c r="F80">
        <v>7.5</v>
      </c>
      <c r="G80" s="17">
        <v>45552</v>
      </c>
      <c r="I80" s="21">
        <v>562.5</v>
      </c>
      <c r="J80" s="21">
        <v>112.5</v>
      </c>
      <c r="K80" s="21">
        <v>50</v>
      </c>
    </row>
    <row r="81" spans="1:13" x14ac:dyDescent="0.25">
      <c r="A81" s="17"/>
      <c r="C81" s="21"/>
      <c r="E81" t="s">
        <v>322</v>
      </c>
      <c r="F81">
        <v>9.5</v>
      </c>
      <c r="G81" s="17">
        <v>45552</v>
      </c>
      <c r="I81" s="21">
        <v>712.5</v>
      </c>
      <c r="J81" s="21">
        <v>142.5</v>
      </c>
      <c r="K81" s="21">
        <v>50</v>
      </c>
    </row>
    <row r="82" spans="1:13" x14ac:dyDescent="0.25">
      <c r="A82" s="17"/>
      <c r="C82" s="21"/>
      <c r="G82" s="17"/>
      <c r="I82" s="21"/>
      <c r="J82" s="21"/>
      <c r="K82" s="21"/>
    </row>
    <row r="83" spans="1:13" x14ac:dyDescent="0.25">
      <c r="A83" s="17" t="s">
        <v>506</v>
      </c>
      <c r="B83" t="s">
        <v>66</v>
      </c>
      <c r="C83" s="21">
        <v>1180</v>
      </c>
      <c r="D83" s="21">
        <v>3000</v>
      </c>
      <c r="E83" t="s">
        <v>294</v>
      </c>
      <c r="F83">
        <v>5.5</v>
      </c>
      <c r="G83" s="17">
        <v>45548</v>
      </c>
      <c r="I83" s="21">
        <v>412.5</v>
      </c>
      <c r="J83" s="21">
        <v>82.5</v>
      </c>
      <c r="K83" s="21">
        <v>50</v>
      </c>
    </row>
    <row r="84" spans="1:13" x14ac:dyDescent="0.25">
      <c r="A84" s="17"/>
      <c r="C84" s="21"/>
      <c r="D84" s="21"/>
      <c r="E84" t="s">
        <v>191</v>
      </c>
      <c r="F84">
        <v>6.5</v>
      </c>
      <c r="G84" s="17">
        <v>45551</v>
      </c>
      <c r="I84" s="21">
        <v>487.5</v>
      </c>
      <c r="J84" s="21">
        <v>97.5</v>
      </c>
      <c r="K84" s="21">
        <v>50</v>
      </c>
      <c r="M84" t="s">
        <v>508</v>
      </c>
    </row>
    <row r="85" spans="1:13" x14ac:dyDescent="0.25">
      <c r="A85" s="17"/>
      <c r="C85" s="21"/>
      <c r="D85" s="21"/>
      <c r="G85" s="17"/>
      <c r="I85" s="21"/>
      <c r="J85" s="21"/>
      <c r="K85" s="21"/>
    </row>
    <row r="86" spans="1:13" x14ac:dyDescent="0.25">
      <c r="A86" s="17">
        <v>45583</v>
      </c>
      <c r="B86" t="s">
        <v>199</v>
      </c>
      <c r="C86" s="21">
        <v>540</v>
      </c>
      <c r="D86" s="21"/>
      <c r="G86" s="17"/>
      <c r="I86" s="21" t="s">
        <v>56</v>
      </c>
      <c r="J86" s="21" t="s">
        <v>56</v>
      </c>
      <c r="K86" s="21" t="s">
        <v>56</v>
      </c>
    </row>
    <row r="87" spans="1:13" x14ac:dyDescent="0.25">
      <c r="A87" s="17"/>
      <c r="C87" s="21"/>
      <c r="D87" s="21"/>
      <c r="G87" s="17"/>
      <c r="I87" s="21"/>
      <c r="J87" s="21"/>
      <c r="K87" s="21"/>
    </row>
    <row r="88" spans="1:13" x14ac:dyDescent="0.25">
      <c r="A88" s="17">
        <v>45593</v>
      </c>
      <c r="B88" t="s">
        <v>204</v>
      </c>
      <c r="C88" s="21">
        <v>1640</v>
      </c>
      <c r="D88" s="21"/>
      <c r="G88" s="17"/>
      <c r="I88" s="21"/>
      <c r="J88" s="21"/>
      <c r="K88" s="21"/>
    </row>
    <row r="89" spans="1:13" x14ac:dyDescent="0.25">
      <c r="A89" s="17"/>
      <c r="C89" s="21"/>
      <c r="D89" s="21"/>
      <c r="G89" s="17"/>
      <c r="I89" s="21"/>
      <c r="J89" s="21"/>
      <c r="K89" s="21"/>
    </row>
    <row r="90" spans="1:13" x14ac:dyDescent="0.25">
      <c r="A90" s="17" t="s">
        <v>511</v>
      </c>
      <c r="B90" t="s">
        <v>66</v>
      </c>
      <c r="C90" s="21"/>
      <c r="D90" s="21">
        <v>1125</v>
      </c>
      <c r="E90" t="s">
        <v>486</v>
      </c>
      <c r="F90">
        <v>15.5</v>
      </c>
      <c r="G90" s="17" t="s">
        <v>513</v>
      </c>
      <c r="I90" s="21">
        <v>1162.5</v>
      </c>
      <c r="J90" s="21">
        <v>232.5</v>
      </c>
      <c r="K90" s="21">
        <v>100</v>
      </c>
      <c r="L90" s="21"/>
    </row>
    <row r="91" spans="1:13" x14ac:dyDescent="0.25">
      <c r="A91" s="17"/>
      <c r="C91" s="21"/>
      <c r="D91" s="21"/>
      <c r="G91" s="17"/>
      <c r="I91" s="21"/>
      <c r="J91" s="21"/>
      <c r="K91" s="21"/>
    </row>
    <row r="92" spans="1:13" x14ac:dyDescent="0.25">
      <c r="A92" s="17" t="s">
        <v>512</v>
      </c>
      <c r="B92" t="s">
        <v>178</v>
      </c>
      <c r="C92" s="21">
        <v>3530</v>
      </c>
      <c r="D92" s="21">
        <v>3620</v>
      </c>
      <c r="E92" t="s">
        <v>191</v>
      </c>
      <c r="F92">
        <v>9.5</v>
      </c>
      <c r="G92" s="17">
        <v>45596</v>
      </c>
      <c r="I92" s="21">
        <v>712.5</v>
      </c>
      <c r="J92" s="21">
        <v>142.5</v>
      </c>
      <c r="K92" s="21">
        <v>50</v>
      </c>
    </row>
    <row r="93" spans="1:13" x14ac:dyDescent="0.25">
      <c r="A93" s="17"/>
      <c r="C93" s="21">
        <v>90</v>
      </c>
      <c r="E93" t="s">
        <v>294</v>
      </c>
      <c r="F93">
        <v>9.5</v>
      </c>
      <c r="G93" s="17">
        <v>45597</v>
      </c>
      <c r="I93" s="21">
        <v>712.5</v>
      </c>
      <c r="J93" s="21">
        <v>142.5</v>
      </c>
      <c r="K93" s="21">
        <v>50</v>
      </c>
    </row>
    <row r="94" spans="1:13" x14ac:dyDescent="0.25">
      <c r="A94" s="17"/>
      <c r="C94" s="21"/>
      <c r="E94" t="s">
        <v>290</v>
      </c>
      <c r="F94">
        <v>9.5</v>
      </c>
      <c r="G94" s="17">
        <v>45596</v>
      </c>
      <c r="I94" s="21">
        <v>712.5</v>
      </c>
      <c r="J94" s="21">
        <v>142.5</v>
      </c>
      <c r="K94" s="21">
        <v>50</v>
      </c>
    </row>
    <row r="95" spans="1:13" x14ac:dyDescent="0.25">
      <c r="A95" s="17"/>
      <c r="C95" s="21"/>
      <c r="E95" t="s">
        <v>487</v>
      </c>
      <c r="F95">
        <v>9.5</v>
      </c>
      <c r="G95" s="17">
        <v>45566</v>
      </c>
      <c r="I95" s="21">
        <v>712.5</v>
      </c>
      <c r="J95" s="21">
        <v>142.5</v>
      </c>
      <c r="K95" s="21">
        <v>50</v>
      </c>
    </row>
    <row r="96" spans="1:13" x14ac:dyDescent="0.25">
      <c r="A96" s="17"/>
      <c r="C96" s="21"/>
      <c r="E96" t="s">
        <v>56</v>
      </c>
      <c r="G96" s="17"/>
      <c r="I96" s="21" t="s">
        <v>56</v>
      </c>
      <c r="J96" s="21" t="s">
        <v>56</v>
      </c>
      <c r="K96" s="21" t="s">
        <v>56</v>
      </c>
    </row>
    <row r="97" spans="1:13" x14ac:dyDescent="0.25">
      <c r="A97" s="17"/>
      <c r="C97" s="21"/>
      <c r="G97" s="17"/>
      <c r="I97" s="21"/>
      <c r="J97" s="21"/>
      <c r="K97" s="21"/>
    </row>
    <row r="98" spans="1:13" x14ac:dyDescent="0.25">
      <c r="A98" s="17">
        <v>45588</v>
      </c>
      <c r="B98" t="s">
        <v>514</v>
      </c>
      <c r="C98" s="21">
        <v>500</v>
      </c>
      <c r="D98" s="21">
        <v>500</v>
      </c>
      <c r="E98" t="s">
        <v>486</v>
      </c>
      <c r="F98">
        <v>5</v>
      </c>
      <c r="G98" s="17">
        <v>45588</v>
      </c>
      <c r="I98" s="21">
        <v>375</v>
      </c>
      <c r="J98" s="21">
        <v>75</v>
      </c>
      <c r="K98" s="21">
        <v>50</v>
      </c>
    </row>
    <row r="99" spans="1:13" x14ac:dyDescent="0.25">
      <c r="A99" s="17"/>
      <c r="C99" s="21"/>
      <c r="G99" s="17"/>
      <c r="I99" s="21"/>
      <c r="J99" s="21"/>
      <c r="K99" s="21"/>
    </row>
    <row r="100" spans="1:13" x14ac:dyDescent="0.25">
      <c r="A100" s="17">
        <v>45627</v>
      </c>
      <c r="B100" t="s">
        <v>66</v>
      </c>
      <c r="C100" s="21">
        <v>1000</v>
      </c>
      <c r="D100" s="21">
        <v>500</v>
      </c>
      <c r="E100" t="s">
        <v>7</v>
      </c>
      <c r="F100">
        <v>5</v>
      </c>
      <c r="G100" s="17">
        <v>45597</v>
      </c>
      <c r="I100" s="21">
        <v>375</v>
      </c>
      <c r="J100" s="21">
        <v>75</v>
      </c>
      <c r="K100" s="21">
        <v>50</v>
      </c>
      <c r="L100" s="21">
        <v>-625</v>
      </c>
      <c r="M100" t="s">
        <v>56</v>
      </c>
    </row>
    <row r="101" spans="1:13" x14ac:dyDescent="0.25">
      <c r="A101" s="17"/>
      <c r="C101" s="21"/>
      <c r="D101" s="21"/>
      <c r="G101" s="17"/>
      <c r="I101" s="21"/>
      <c r="J101" s="21"/>
      <c r="K101" s="21"/>
    </row>
    <row r="102" spans="1:13" x14ac:dyDescent="0.25">
      <c r="A102" s="17">
        <v>45632</v>
      </c>
      <c r="B102" t="s">
        <v>76</v>
      </c>
      <c r="C102" s="21">
        <v>2410</v>
      </c>
      <c r="D102" s="21">
        <v>2410</v>
      </c>
      <c r="F102">
        <v>24</v>
      </c>
      <c r="G102" s="17">
        <v>45632</v>
      </c>
      <c r="I102" s="21">
        <v>1800</v>
      </c>
      <c r="J102" s="21">
        <v>360</v>
      </c>
      <c r="K102" s="21">
        <v>250</v>
      </c>
    </row>
    <row r="103" spans="1:13" x14ac:dyDescent="0.25">
      <c r="A103" s="17"/>
      <c r="C103" s="21"/>
      <c r="D103" s="21"/>
      <c r="G103" s="17"/>
      <c r="I103" s="21"/>
      <c r="J103" s="21"/>
      <c r="K103" s="21"/>
    </row>
    <row r="104" spans="1:13" x14ac:dyDescent="0.25">
      <c r="A104" s="17">
        <v>45632</v>
      </c>
      <c r="B104" t="s">
        <v>73</v>
      </c>
      <c r="C104" s="21">
        <v>1180</v>
      </c>
      <c r="D104" s="21">
        <v>1540</v>
      </c>
      <c r="E104" t="s">
        <v>124</v>
      </c>
      <c r="F104">
        <v>8</v>
      </c>
      <c r="G104" s="17">
        <v>45638</v>
      </c>
      <c r="I104" s="21">
        <v>600</v>
      </c>
      <c r="J104" s="21">
        <v>120</v>
      </c>
      <c r="K104" s="21">
        <v>50</v>
      </c>
    </row>
    <row r="105" spans="1:13" x14ac:dyDescent="0.25">
      <c r="A105" s="17"/>
      <c r="C105" s="21"/>
      <c r="D105" s="21"/>
      <c r="E105" t="s">
        <v>518</v>
      </c>
      <c r="F105">
        <v>8</v>
      </c>
      <c r="G105" s="17">
        <v>45638</v>
      </c>
      <c r="I105" s="21">
        <v>600</v>
      </c>
      <c r="J105" s="21">
        <v>120</v>
      </c>
      <c r="K105" s="21">
        <v>50</v>
      </c>
      <c r="L105" s="21">
        <v>-360</v>
      </c>
      <c r="M105" t="s">
        <v>519</v>
      </c>
    </row>
    <row r="106" spans="1:13" x14ac:dyDescent="0.25">
      <c r="A106" s="17"/>
      <c r="C106" s="21"/>
      <c r="D106" s="21"/>
      <c r="G106" s="17"/>
      <c r="I106" s="21"/>
      <c r="J106" s="21"/>
      <c r="K106" s="21"/>
    </row>
    <row r="107" spans="1:13" x14ac:dyDescent="0.25">
      <c r="A107" s="17"/>
      <c r="C107" s="21"/>
      <c r="D107" s="21"/>
      <c r="G107" s="17"/>
      <c r="I107" s="21"/>
      <c r="J107" s="21"/>
      <c r="K107" s="21"/>
    </row>
    <row r="108" spans="1:13" x14ac:dyDescent="0.25">
      <c r="A108" s="17"/>
      <c r="C108" s="21"/>
      <c r="G108" s="17"/>
      <c r="I108" s="21"/>
      <c r="J108" s="21"/>
      <c r="K108" s="21"/>
    </row>
    <row r="109" spans="1:13" x14ac:dyDescent="0.25">
      <c r="A109" s="17"/>
      <c r="C109" s="21"/>
      <c r="G109" s="17"/>
      <c r="I109" s="21"/>
      <c r="J109" s="21"/>
      <c r="K109" s="21"/>
    </row>
    <row r="110" spans="1:13" x14ac:dyDescent="0.25">
      <c r="A110" s="17"/>
      <c r="C110" s="21"/>
      <c r="G110" s="17"/>
      <c r="I110" s="21"/>
      <c r="J110" s="21"/>
      <c r="K110" s="21"/>
    </row>
    <row r="111" spans="1:13" x14ac:dyDescent="0.25">
      <c r="A111" s="17"/>
      <c r="C111" s="21"/>
      <c r="G111" s="17"/>
      <c r="I111" s="21"/>
      <c r="J111" s="21"/>
      <c r="K111" s="21"/>
    </row>
    <row r="112" spans="1:13" x14ac:dyDescent="0.25">
      <c r="A112" s="17"/>
      <c r="C112" s="21"/>
      <c r="G112" s="17"/>
      <c r="I112" s="21"/>
      <c r="J112" s="21"/>
      <c r="K112" s="21"/>
    </row>
    <row r="113" spans="1:11" x14ac:dyDescent="0.25">
      <c r="A113" s="17"/>
      <c r="C113" s="21"/>
      <c r="G113" s="17"/>
      <c r="I113" s="21"/>
      <c r="J113" s="21"/>
      <c r="K113" s="21"/>
    </row>
    <row r="114" spans="1:11" x14ac:dyDescent="0.25">
      <c r="A114" s="17"/>
      <c r="C114" s="21"/>
      <c r="G114" s="17"/>
      <c r="I114" s="21"/>
      <c r="J114" s="21"/>
      <c r="K114" s="21"/>
    </row>
    <row r="115" spans="1:11" x14ac:dyDescent="0.25">
      <c r="A115" s="17"/>
      <c r="C115" s="21"/>
      <c r="G115" s="17"/>
      <c r="I115" s="21"/>
      <c r="J115" s="21"/>
      <c r="K115" s="21"/>
    </row>
    <row r="116" spans="1:11" x14ac:dyDescent="0.25">
      <c r="A116" s="17"/>
      <c r="C116" s="21"/>
      <c r="G116" s="17"/>
      <c r="I116" s="21"/>
      <c r="J116" s="21"/>
      <c r="K116" s="21"/>
    </row>
    <row r="117" spans="1:11" x14ac:dyDescent="0.25">
      <c r="A117" s="17"/>
      <c r="C117" s="21"/>
      <c r="G117" s="17"/>
      <c r="I117" s="21"/>
      <c r="J117" s="21"/>
      <c r="K117" s="21"/>
    </row>
    <row r="118" spans="1:11" x14ac:dyDescent="0.25">
      <c r="A118" s="17"/>
      <c r="C118" s="21"/>
      <c r="G118" s="17"/>
      <c r="I118" s="21"/>
      <c r="J118" s="21"/>
      <c r="K118" s="21"/>
    </row>
    <row r="119" spans="1:11" x14ac:dyDescent="0.25">
      <c r="A119" s="17"/>
      <c r="C119" s="21"/>
      <c r="G119" s="17"/>
      <c r="I119" s="21"/>
      <c r="J119" s="21"/>
      <c r="K119" s="21"/>
    </row>
    <row r="120" spans="1:11" x14ac:dyDescent="0.25">
      <c r="A120" s="17"/>
      <c r="C120" s="21"/>
      <c r="G120" s="17"/>
      <c r="I120" s="21"/>
      <c r="J120" s="21"/>
      <c r="K120" s="21"/>
    </row>
    <row r="121" spans="1:11" x14ac:dyDescent="0.25">
      <c r="A121" s="17"/>
      <c r="C121" s="21"/>
      <c r="G121" s="17"/>
      <c r="I121" s="21"/>
      <c r="J121" s="21"/>
      <c r="K121" s="21"/>
    </row>
    <row r="122" spans="1:11" x14ac:dyDescent="0.25">
      <c r="A122" s="17"/>
      <c r="C122" s="21"/>
      <c r="G122" s="17"/>
      <c r="I122" s="21"/>
      <c r="J122" s="21"/>
      <c r="K122" s="21"/>
    </row>
    <row r="123" spans="1:11" x14ac:dyDescent="0.25">
      <c r="A123" s="17"/>
      <c r="C123" s="21"/>
      <c r="G123" s="17"/>
      <c r="I123" s="21"/>
      <c r="J123" s="21"/>
      <c r="K123" s="21"/>
    </row>
    <row r="124" spans="1:11" x14ac:dyDescent="0.25">
      <c r="A124" s="17"/>
      <c r="G124" s="17"/>
      <c r="I124" s="21"/>
      <c r="J124" s="21"/>
      <c r="K124" s="21"/>
    </row>
    <row r="125" spans="1:11" x14ac:dyDescent="0.25">
      <c r="A125" s="17"/>
      <c r="G125" s="17"/>
      <c r="I125" s="21"/>
      <c r="J125" s="21"/>
      <c r="K125" s="21"/>
    </row>
    <row r="126" spans="1:11" x14ac:dyDescent="0.25">
      <c r="A126" s="17"/>
      <c r="G126" s="17"/>
      <c r="I126" s="21"/>
      <c r="J126" s="21"/>
      <c r="K126" s="21"/>
    </row>
    <row r="127" spans="1:11" x14ac:dyDescent="0.25">
      <c r="A127" s="17"/>
      <c r="G127" s="17"/>
      <c r="I127" s="21"/>
      <c r="J127" s="21"/>
      <c r="K127" s="21"/>
    </row>
    <row r="128" spans="1:11" x14ac:dyDescent="0.25">
      <c r="A128" s="17"/>
      <c r="G128" s="17"/>
      <c r="I128" s="21"/>
      <c r="J128" s="21"/>
      <c r="K128" s="21"/>
    </row>
    <row r="129" spans="1:11" x14ac:dyDescent="0.25">
      <c r="A129" s="17"/>
      <c r="G129" s="17"/>
      <c r="I129" s="21"/>
      <c r="J129" s="21"/>
      <c r="K129" s="21"/>
    </row>
    <row r="130" spans="1:11" x14ac:dyDescent="0.25">
      <c r="A130" s="17"/>
      <c r="G130" s="17"/>
      <c r="I130" s="21"/>
      <c r="J130" s="21"/>
      <c r="K130" s="21"/>
    </row>
    <row r="131" spans="1:11" x14ac:dyDescent="0.25">
      <c r="A131" s="17"/>
      <c r="G131" s="17"/>
      <c r="I131" s="21"/>
      <c r="J131" s="21"/>
      <c r="K131" s="21"/>
    </row>
    <row r="132" spans="1:11" x14ac:dyDescent="0.25">
      <c r="A132" s="17"/>
      <c r="G132" s="17"/>
      <c r="I132" s="21"/>
      <c r="J132" s="21"/>
      <c r="K132" s="21"/>
    </row>
    <row r="133" spans="1:11" x14ac:dyDescent="0.25">
      <c r="A133" s="17"/>
      <c r="G133" s="17"/>
      <c r="I133" s="21"/>
      <c r="J133" s="21"/>
      <c r="K133" s="21"/>
    </row>
    <row r="134" spans="1:11" x14ac:dyDescent="0.25">
      <c r="A134" s="17"/>
      <c r="G134" s="17"/>
      <c r="I134" s="21"/>
      <c r="J134" s="21"/>
      <c r="K134" s="21"/>
    </row>
    <row r="135" spans="1:11" x14ac:dyDescent="0.25">
      <c r="A135" s="17"/>
      <c r="G135" s="17"/>
    </row>
    <row r="136" spans="1:11" x14ac:dyDescent="0.25">
      <c r="A136" s="17"/>
      <c r="G136" s="17"/>
    </row>
    <row r="137" spans="1:11" x14ac:dyDescent="0.25">
      <c r="A137" s="17"/>
      <c r="G137" s="17"/>
    </row>
    <row r="138" spans="1:11" x14ac:dyDescent="0.25">
      <c r="A138" s="17"/>
      <c r="G138" s="17"/>
    </row>
    <row r="139" spans="1:11" x14ac:dyDescent="0.25">
      <c r="A139" s="17"/>
      <c r="G139" s="17"/>
    </row>
    <row r="140" spans="1:11" x14ac:dyDescent="0.25">
      <c r="A140" s="17"/>
      <c r="G140" s="17"/>
    </row>
    <row r="141" spans="1:11" x14ac:dyDescent="0.25">
      <c r="A141" s="17"/>
      <c r="G141" s="17"/>
    </row>
    <row r="142" spans="1:11" x14ac:dyDescent="0.25">
      <c r="A142" s="17"/>
      <c r="G142" s="17"/>
    </row>
    <row r="143" spans="1:11" x14ac:dyDescent="0.25">
      <c r="A143" s="17"/>
      <c r="G143" s="17"/>
    </row>
    <row r="144" spans="1:11" x14ac:dyDescent="0.25">
      <c r="A144" s="17"/>
      <c r="G144" s="17"/>
    </row>
    <row r="145" spans="1:7" x14ac:dyDescent="0.25">
      <c r="A145" s="17"/>
      <c r="G145" s="17"/>
    </row>
    <row r="146" spans="1:7" x14ac:dyDescent="0.25">
      <c r="A146" s="17"/>
      <c r="G146" s="17"/>
    </row>
    <row r="147" spans="1:7" x14ac:dyDescent="0.25">
      <c r="A147" s="17"/>
      <c r="G147" s="17"/>
    </row>
    <row r="148" spans="1:7" x14ac:dyDescent="0.25">
      <c r="A148" s="17"/>
      <c r="G148" s="17"/>
    </row>
    <row r="149" spans="1:7" x14ac:dyDescent="0.25">
      <c r="A149" s="17"/>
      <c r="G149" s="17"/>
    </row>
    <row r="150" spans="1:7" x14ac:dyDescent="0.25">
      <c r="A150" s="17"/>
      <c r="G150" s="17"/>
    </row>
    <row r="151" spans="1:7" x14ac:dyDescent="0.25">
      <c r="A151" s="17"/>
      <c r="G151" s="17"/>
    </row>
    <row r="152" spans="1:7" x14ac:dyDescent="0.25">
      <c r="A152" s="17"/>
      <c r="G152" s="17"/>
    </row>
    <row r="153" spans="1:7" x14ac:dyDescent="0.25">
      <c r="A153" s="17"/>
      <c r="G153" s="17"/>
    </row>
    <row r="154" spans="1:7" x14ac:dyDescent="0.25">
      <c r="A154" s="17"/>
      <c r="G154" s="17"/>
    </row>
    <row r="155" spans="1:7" x14ac:dyDescent="0.25">
      <c r="A155" s="17"/>
      <c r="G155" s="17"/>
    </row>
    <row r="156" spans="1:7" x14ac:dyDescent="0.25">
      <c r="A156" s="17"/>
      <c r="G156" s="17"/>
    </row>
    <row r="157" spans="1:7" x14ac:dyDescent="0.25">
      <c r="A157" s="17"/>
      <c r="G157" s="17"/>
    </row>
    <row r="158" spans="1:7" x14ac:dyDescent="0.25">
      <c r="A158" s="17"/>
      <c r="G158" s="17"/>
    </row>
    <row r="159" spans="1:7" x14ac:dyDescent="0.25">
      <c r="A159" s="17"/>
      <c r="G159" s="17"/>
    </row>
    <row r="160" spans="1:7" x14ac:dyDescent="0.25">
      <c r="A160" s="17"/>
      <c r="G160" s="17"/>
    </row>
    <row r="161" spans="1:7" x14ac:dyDescent="0.25">
      <c r="A161" s="17"/>
      <c r="G161" s="17"/>
    </row>
    <row r="162" spans="1:7" x14ac:dyDescent="0.25">
      <c r="A162" s="17"/>
      <c r="G162" s="17"/>
    </row>
    <row r="163" spans="1:7" x14ac:dyDescent="0.25">
      <c r="A163" s="17"/>
      <c r="G163" s="17"/>
    </row>
    <row r="164" spans="1:7" x14ac:dyDescent="0.25">
      <c r="A164" s="17"/>
      <c r="G164" s="17"/>
    </row>
    <row r="165" spans="1:7" x14ac:dyDescent="0.25">
      <c r="A165" s="17"/>
      <c r="G165" s="17"/>
    </row>
    <row r="166" spans="1:7" x14ac:dyDescent="0.25">
      <c r="A166" s="17"/>
      <c r="G166" s="17"/>
    </row>
    <row r="167" spans="1:7" x14ac:dyDescent="0.25">
      <c r="A167" s="17"/>
      <c r="G167" s="17"/>
    </row>
    <row r="168" spans="1:7" x14ac:dyDescent="0.25">
      <c r="A168" s="17"/>
      <c r="G168" s="17"/>
    </row>
    <row r="169" spans="1:7" x14ac:dyDescent="0.25">
      <c r="A169" s="17"/>
      <c r="G169" s="17"/>
    </row>
    <row r="170" spans="1:7" x14ac:dyDescent="0.25">
      <c r="A170" s="17"/>
      <c r="G170" s="17"/>
    </row>
    <row r="171" spans="1:7" x14ac:dyDescent="0.25">
      <c r="A171" s="17"/>
      <c r="G171" s="17"/>
    </row>
    <row r="172" spans="1:7" x14ac:dyDescent="0.25">
      <c r="A172" s="17"/>
      <c r="G172" s="17"/>
    </row>
    <row r="173" spans="1:7" x14ac:dyDescent="0.25">
      <c r="A173" s="17"/>
      <c r="G173" s="17"/>
    </row>
    <row r="174" spans="1:7" x14ac:dyDescent="0.25">
      <c r="A174" s="17"/>
      <c r="G174" s="17"/>
    </row>
    <row r="175" spans="1:7" x14ac:dyDescent="0.25">
      <c r="A175" s="17"/>
      <c r="G175" s="17"/>
    </row>
    <row r="176" spans="1:7" x14ac:dyDescent="0.25">
      <c r="A176" s="17"/>
      <c r="G176" s="17"/>
    </row>
    <row r="177" spans="1:7" x14ac:dyDescent="0.25">
      <c r="A177" s="17"/>
      <c r="G177" s="17"/>
    </row>
    <row r="178" spans="1:7" x14ac:dyDescent="0.25">
      <c r="A178" s="17"/>
      <c r="G178" s="17"/>
    </row>
    <row r="179" spans="1:7" x14ac:dyDescent="0.25">
      <c r="A179" s="17"/>
      <c r="G179" s="17"/>
    </row>
    <row r="180" spans="1:7" x14ac:dyDescent="0.25">
      <c r="A180" s="17"/>
      <c r="G180" s="17"/>
    </row>
    <row r="181" spans="1:7" x14ac:dyDescent="0.25">
      <c r="A181" s="17"/>
      <c r="G181" s="17"/>
    </row>
    <row r="182" spans="1:7" x14ac:dyDescent="0.25">
      <c r="A182" s="17"/>
      <c r="G182" s="17"/>
    </row>
    <row r="183" spans="1:7" x14ac:dyDescent="0.25">
      <c r="A183" s="17"/>
      <c r="G183" s="17"/>
    </row>
    <row r="184" spans="1:7" x14ac:dyDescent="0.25">
      <c r="A184" s="17"/>
      <c r="G184" s="17"/>
    </row>
    <row r="185" spans="1:7" x14ac:dyDescent="0.25">
      <c r="A185" s="17"/>
      <c r="G185" s="17"/>
    </row>
    <row r="186" spans="1:7" x14ac:dyDescent="0.25">
      <c r="A186" s="17"/>
      <c r="G186" s="17"/>
    </row>
    <row r="187" spans="1:7" x14ac:dyDescent="0.25">
      <c r="A187" s="17"/>
      <c r="G187" s="17"/>
    </row>
    <row r="188" spans="1:7" x14ac:dyDescent="0.25">
      <c r="A188" s="17"/>
      <c r="G188" s="17"/>
    </row>
    <row r="189" spans="1:7" x14ac:dyDescent="0.25">
      <c r="A189" s="17"/>
      <c r="G189" s="17"/>
    </row>
    <row r="190" spans="1:7" x14ac:dyDescent="0.25">
      <c r="A190" s="17"/>
      <c r="G190" s="17"/>
    </row>
    <row r="191" spans="1:7" x14ac:dyDescent="0.25">
      <c r="A191" s="17"/>
      <c r="G191" s="17"/>
    </row>
    <row r="192" spans="1:7" x14ac:dyDescent="0.25">
      <c r="A192" s="17"/>
      <c r="G192" s="17"/>
    </row>
    <row r="193" spans="1:7" x14ac:dyDescent="0.25">
      <c r="A193" s="17"/>
      <c r="G193" s="17"/>
    </row>
    <row r="194" spans="1:7" x14ac:dyDescent="0.25">
      <c r="A194" s="17"/>
      <c r="G194" s="17"/>
    </row>
    <row r="195" spans="1:7" x14ac:dyDescent="0.25">
      <c r="A195" s="17"/>
      <c r="G195" s="17"/>
    </row>
    <row r="196" spans="1:7" x14ac:dyDescent="0.25">
      <c r="A196" s="17"/>
      <c r="G196" s="17"/>
    </row>
    <row r="197" spans="1:7" x14ac:dyDescent="0.25">
      <c r="A197" s="17"/>
      <c r="G197" s="17"/>
    </row>
    <row r="198" spans="1:7" x14ac:dyDescent="0.25">
      <c r="A198" s="17"/>
      <c r="G198" s="17"/>
    </row>
    <row r="199" spans="1:7" x14ac:dyDescent="0.25">
      <c r="A199" s="17"/>
      <c r="G199" s="17"/>
    </row>
    <row r="200" spans="1:7" x14ac:dyDescent="0.25">
      <c r="A200" s="17"/>
      <c r="G200" s="17"/>
    </row>
    <row r="201" spans="1:7" x14ac:dyDescent="0.25">
      <c r="A201" s="17"/>
      <c r="G201" s="17"/>
    </row>
    <row r="202" spans="1:7" x14ac:dyDescent="0.25">
      <c r="A202" s="17"/>
    </row>
    <row r="203" spans="1:7" x14ac:dyDescent="0.25">
      <c r="A203" s="17"/>
    </row>
    <row r="204" spans="1:7" x14ac:dyDescent="0.25">
      <c r="A204" s="17"/>
    </row>
    <row r="205" spans="1:7" x14ac:dyDescent="0.25">
      <c r="A205" s="17"/>
    </row>
    <row r="206" spans="1:7" x14ac:dyDescent="0.25">
      <c r="A206" s="17"/>
    </row>
    <row r="207" spans="1:7" x14ac:dyDescent="0.25">
      <c r="A207" s="17"/>
    </row>
    <row r="208" spans="1:7" x14ac:dyDescent="0.25">
      <c r="A208" s="17"/>
    </row>
    <row r="209" spans="1:1" x14ac:dyDescent="0.25">
      <c r="A209" s="17"/>
    </row>
    <row r="210" spans="1:1" x14ac:dyDescent="0.25">
      <c r="A210" s="17"/>
    </row>
    <row r="211" spans="1:1" x14ac:dyDescent="0.25">
      <c r="A211" s="17"/>
    </row>
    <row r="212" spans="1:1" x14ac:dyDescent="0.25">
      <c r="A212" s="17"/>
    </row>
    <row r="213" spans="1:1" x14ac:dyDescent="0.25">
      <c r="A213" s="17"/>
    </row>
    <row r="214" spans="1:1" x14ac:dyDescent="0.25">
      <c r="A214" s="17"/>
    </row>
    <row r="215" spans="1:1" x14ac:dyDescent="0.25">
      <c r="A215" s="17"/>
    </row>
    <row r="216" spans="1:1" x14ac:dyDescent="0.25">
      <c r="A216" s="17"/>
    </row>
    <row r="217" spans="1:1" x14ac:dyDescent="0.25">
      <c r="A217" s="17"/>
    </row>
    <row r="218" spans="1:1" x14ac:dyDescent="0.25">
      <c r="A218" s="17"/>
    </row>
  </sheetData>
  <pageMargins left="0.7" right="0.7" top="0.75" bottom="0.75" header="0.3" footer="0.3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"/>
  <sheetViews>
    <sheetView workbookViewId="0">
      <selection activeCell="I8" sqref="I8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27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5" t="s">
        <v>28</v>
      </c>
      <c r="B7" s="6">
        <v>360</v>
      </c>
      <c r="C7" s="1" t="s">
        <v>14</v>
      </c>
      <c r="D7" s="5">
        <v>42758</v>
      </c>
      <c r="E7" s="1">
        <v>4</v>
      </c>
      <c r="G7" s="6">
        <f>75*E7</f>
        <v>300</v>
      </c>
      <c r="H7" s="6">
        <f>G7*20%</f>
        <v>60</v>
      </c>
      <c r="I7" s="6">
        <v>50</v>
      </c>
      <c r="J7" s="6">
        <f>B7-G7-H7-I7</f>
        <v>-50</v>
      </c>
    </row>
    <row r="8" spans="1:11" x14ac:dyDescent="0.25">
      <c r="A8" s="5">
        <v>42788</v>
      </c>
      <c r="B8" s="6">
        <v>140</v>
      </c>
      <c r="G8" s="6">
        <f t="shared" ref="G8:G31" si="0">75*E8</f>
        <v>0</v>
      </c>
      <c r="H8" s="6">
        <f t="shared" ref="H8:H31" si="1">G8*20%</f>
        <v>0</v>
      </c>
      <c r="J8" s="6">
        <f>J7+B8-G8-H8-I8</f>
        <v>90</v>
      </c>
    </row>
    <row r="9" spans="1:11" x14ac:dyDescent="0.25">
      <c r="G9" s="6">
        <f t="shared" si="0"/>
        <v>0</v>
      </c>
      <c r="H9" s="6">
        <f t="shared" si="1"/>
        <v>0</v>
      </c>
      <c r="J9" s="6">
        <f t="shared" ref="J9:J31" si="2">J8+B9-G9-H9-I9</f>
        <v>90</v>
      </c>
    </row>
    <row r="10" spans="1:11" x14ac:dyDescent="0.25">
      <c r="G10" s="6">
        <f t="shared" si="0"/>
        <v>0</v>
      </c>
      <c r="H10" s="6">
        <f t="shared" si="1"/>
        <v>0</v>
      </c>
      <c r="J10" s="6">
        <f t="shared" si="2"/>
        <v>90</v>
      </c>
    </row>
    <row r="11" spans="1:11" x14ac:dyDescent="0.25">
      <c r="G11" s="6">
        <f t="shared" si="0"/>
        <v>0</v>
      </c>
      <c r="H11" s="6">
        <f t="shared" si="1"/>
        <v>0</v>
      </c>
      <c r="J11" s="6">
        <f t="shared" si="2"/>
        <v>90</v>
      </c>
    </row>
    <row r="12" spans="1:11" x14ac:dyDescent="0.25">
      <c r="G12" s="6">
        <f t="shared" si="0"/>
        <v>0</v>
      </c>
      <c r="H12" s="6">
        <f t="shared" si="1"/>
        <v>0</v>
      </c>
      <c r="J12" s="6">
        <f t="shared" si="2"/>
        <v>90</v>
      </c>
    </row>
    <row r="13" spans="1:11" x14ac:dyDescent="0.25">
      <c r="G13" s="6">
        <f t="shared" si="0"/>
        <v>0</v>
      </c>
      <c r="H13" s="6">
        <f t="shared" si="1"/>
        <v>0</v>
      </c>
      <c r="J13" s="6">
        <f t="shared" si="2"/>
        <v>90</v>
      </c>
    </row>
    <row r="14" spans="1:11" x14ac:dyDescent="0.25">
      <c r="G14" s="6">
        <f t="shared" si="0"/>
        <v>0</v>
      </c>
      <c r="H14" s="6">
        <f t="shared" si="1"/>
        <v>0</v>
      </c>
      <c r="J14" s="6">
        <f t="shared" si="2"/>
        <v>90</v>
      </c>
    </row>
    <row r="15" spans="1:11" x14ac:dyDescent="0.25">
      <c r="G15" s="6">
        <f t="shared" si="0"/>
        <v>0</v>
      </c>
      <c r="H15" s="6">
        <f t="shared" si="1"/>
        <v>0</v>
      </c>
      <c r="J15" s="6">
        <f t="shared" si="2"/>
        <v>90</v>
      </c>
    </row>
    <row r="16" spans="1:11" x14ac:dyDescent="0.25">
      <c r="G16" s="6">
        <f t="shared" si="0"/>
        <v>0</v>
      </c>
      <c r="H16" s="6">
        <f t="shared" si="1"/>
        <v>0</v>
      </c>
      <c r="J16" s="6">
        <f t="shared" si="2"/>
        <v>90</v>
      </c>
    </row>
    <row r="17" spans="7:10" x14ac:dyDescent="0.25">
      <c r="G17" s="6">
        <f t="shared" si="0"/>
        <v>0</v>
      </c>
      <c r="H17" s="6">
        <f t="shared" si="1"/>
        <v>0</v>
      </c>
      <c r="J17" s="6">
        <f t="shared" si="2"/>
        <v>90</v>
      </c>
    </row>
    <row r="18" spans="7:10" x14ac:dyDescent="0.25">
      <c r="G18" s="6">
        <f t="shared" si="0"/>
        <v>0</v>
      </c>
      <c r="H18" s="6">
        <f t="shared" si="1"/>
        <v>0</v>
      </c>
      <c r="J18" s="6">
        <f t="shared" si="2"/>
        <v>90</v>
      </c>
    </row>
    <row r="19" spans="7:10" x14ac:dyDescent="0.25">
      <c r="G19" s="6">
        <f t="shared" si="0"/>
        <v>0</v>
      </c>
      <c r="H19" s="6">
        <f t="shared" si="1"/>
        <v>0</v>
      </c>
      <c r="J19" s="6">
        <f t="shared" si="2"/>
        <v>90</v>
      </c>
    </row>
    <row r="20" spans="7:10" x14ac:dyDescent="0.25">
      <c r="G20" s="6">
        <f t="shared" si="0"/>
        <v>0</v>
      </c>
      <c r="H20" s="6">
        <f t="shared" si="1"/>
        <v>0</v>
      </c>
      <c r="J20" s="6">
        <f t="shared" si="2"/>
        <v>90</v>
      </c>
    </row>
    <row r="21" spans="7:10" x14ac:dyDescent="0.25">
      <c r="G21" s="6">
        <f t="shared" si="0"/>
        <v>0</v>
      </c>
      <c r="H21" s="6">
        <f t="shared" si="1"/>
        <v>0</v>
      </c>
      <c r="J21" s="6">
        <f t="shared" si="2"/>
        <v>90</v>
      </c>
    </row>
    <row r="22" spans="7:10" x14ac:dyDescent="0.25">
      <c r="G22" s="6">
        <f t="shared" si="0"/>
        <v>0</v>
      </c>
      <c r="H22" s="6">
        <f t="shared" si="1"/>
        <v>0</v>
      </c>
      <c r="J22" s="6">
        <f t="shared" si="2"/>
        <v>90</v>
      </c>
    </row>
    <row r="23" spans="7:10" x14ac:dyDescent="0.25">
      <c r="G23" s="6">
        <f t="shared" si="0"/>
        <v>0</v>
      </c>
      <c r="H23" s="6">
        <f t="shared" si="1"/>
        <v>0</v>
      </c>
      <c r="J23" s="6">
        <f t="shared" si="2"/>
        <v>90</v>
      </c>
    </row>
    <row r="24" spans="7:10" x14ac:dyDescent="0.25">
      <c r="G24" s="6">
        <f t="shared" si="0"/>
        <v>0</v>
      </c>
      <c r="H24" s="6">
        <f t="shared" si="1"/>
        <v>0</v>
      </c>
      <c r="J24" s="6">
        <f t="shared" si="2"/>
        <v>90</v>
      </c>
    </row>
    <row r="25" spans="7:10" x14ac:dyDescent="0.25">
      <c r="G25" s="6">
        <f t="shared" si="0"/>
        <v>0</v>
      </c>
      <c r="H25" s="6">
        <f t="shared" si="1"/>
        <v>0</v>
      </c>
      <c r="J25" s="6">
        <f>J24+B25-G25-H25-I25</f>
        <v>90</v>
      </c>
    </row>
    <row r="26" spans="7:10" x14ac:dyDescent="0.25">
      <c r="G26" s="6">
        <f t="shared" si="0"/>
        <v>0</v>
      </c>
      <c r="H26" s="6">
        <f t="shared" si="1"/>
        <v>0</v>
      </c>
      <c r="J26" s="6">
        <f t="shared" si="2"/>
        <v>90</v>
      </c>
    </row>
    <row r="27" spans="7:10" x14ac:dyDescent="0.25">
      <c r="G27" s="6">
        <f t="shared" si="0"/>
        <v>0</v>
      </c>
      <c r="H27" s="6">
        <f t="shared" si="1"/>
        <v>0</v>
      </c>
      <c r="J27" s="6">
        <f t="shared" si="2"/>
        <v>90</v>
      </c>
    </row>
    <row r="28" spans="7:10" x14ac:dyDescent="0.25">
      <c r="G28" s="6">
        <f t="shared" si="0"/>
        <v>0</v>
      </c>
      <c r="H28" s="6">
        <f t="shared" si="1"/>
        <v>0</v>
      </c>
      <c r="J28" s="6">
        <f t="shared" si="2"/>
        <v>90</v>
      </c>
    </row>
    <row r="29" spans="7:10" x14ac:dyDescent="0.25">
      <c r="G29" s="6">
        <f t="shared" si="0"/>
        <v>0</v>
      </c>
      <c r="H29" s="6">
        <f t="shared" si="1"/>
        <v>0</v>
      </c>
      <c r="J29" s="6">
        <f t="shared" si="2"/>
        <v>90</v>
      </c>
    </row>
    <row r="30" spans="7:10" x14ac:dyDescent="0.25">
      <c r="G30" s="6">
        <f t="shared" si="0"/>
        <v>0</v>
      </c>
      <c r="H30" s="6">
        <f t="shared" si="1"/>
        <v>0</v>
      </c>
      <c r="J30" s="6">
        <f t="shared" si="2"/>
        <v>90</v>
      </c>
    </row>
    <row r="31" spans="7:10" x14ac:dyDescent="0.25">
      <c r="G31" s="6">
        <f t="shared" si="0"/>
        <v>0</v>
      </c>
      <c r="H31" s="6">
        <f t="shared" si="1"/>
        <v>0</v>
      </c>
      <c r="J31" s="6">
        <f t="shared" si="2"/>
        <v>90</v>
      </c>
    </row>
    <row r="33" spans="1:10" x14ac:dyDescent="0.25">
      <c r="A33" s="3" t="s">
        <v>33</v>
      </c>
      <c r="B33" s="4">
        <f>SUM(B7:B32)</f>
        <v>500</v>
      </c>
      <c r="C33" s="4"/>
      <c r="D33" s="4"/>
      <c r="E33" s="4">
        <f t="shared" ref="E33:I33" si="3">SUM(E7:E32)</f>
        <v>4</v>
      </c>
      <c r="F33" s="4"/>
      <c r="G33" s="4">
        <f t="shared" si="3"/>
        <v>300</v>
      </c>
      <c r="H33" s="4">
        <f t="shared" si="3"/>
        <v>60</v>
      </c>
      <c r="I33" s="4">
        <f t="shared" si="3"/>
        <v>50</v>
      </c>
      <c r="J33" s="4">
        <f>B33-G33-H33-I33</f>
        <v>90</v>
      </c>
    </row>
  </sheetData>
  <pageMargins left="0" right="0" top="0" bottom="0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2"/>
  <sheetViews>
    <sheetView topLeftCell="A37" workbookViewId="0">
      <selection activeCell="B62" sqref="B62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3.1406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40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5">
        <v>42753</v>
      </c>
      <c r="B7" s="6">
        <v>1360</v>
      </c>
      <c r="C7" s="1" t="s">
        <v>8</v>
      </c>
      <c r="D7" s="5">
        <v>42758</v>
      </c>
      <c r="E7" s="1">
        <v>6</v>
      </c>
      <c r="G7" s="6">
        <f>75*E7</f>
        <v>450</v>
      </c>
      <c r="H7" s="6">
        <f>G7*20%</f>
        <v>90</v>
      </c>
      <c r="J7" s="6" t="s">
        <v>126</v>
      </c>
    </row>
    <row r="8" spans="1:11" x14ac:dyDescent="0.25">
      <c r="C8" s="1" t="s">
        <v>14</v>
      </c>
      <c r="D8" s="5">
        <v>42755</v>
      </c>
      <c r="E8" s="1">
        <v>4</v>
      </c>
      <c r="G8" s="6">
        <v>300</v>
      </c>
      <c r="H8" s="6">
        <v>60</v>
      </c>
      <c r="I8" s="6">
        <v>50</v>
      </c>
      <c r="J8" s="6">
        <v>410</v>
      </c>
    </row>
    <row r="9" spans="1:11" x14ac:dyDescent="0.25">
      <c r="J9" s="6" t="s">
        <v>56</v>
      </c>
    </row>
    <row r="10" spans="1:11" x14ac:dyDescent="0.25">
      <c r="A10" s="5">
        <v>42779</v>
      </c>
      <c r="B10" s="6">
        <v>1080</v>
      </c>
      <c r="G10" s="6">
        <f>75*E10</f>
        <v>0</v>
      </c>
      <c r="H10" s="6">
        <f>G10*20%</f>
        <v>0</v>
      </c>
      <c r="J10" s="6">
        <v>1490</v>
      </c>
    </row>
    <row r="11" spans="1:11" x14ac:dyDescent="0.25">
      <c r="A11" s="5">
        <v>42783</v>
      </c>
      <c r="B11" s="6">
        <v>590</v>
      </c>
      <c r="G11" s="6">
        <f t="shared" ref="G11:G41" si="0">75*E11</f>
        <v>0</v>
      </c>
      <c r="H11" s="6">
        <f t="shared" ref="H11:H41" si="1">G11*20%</f>
        <v>0</v>
      </c>
      <c r="J11" s="6">
        <v>2080</v>
      </c>
    </row>
    <row r="12" spans="1:11" x14ac:dyDescent="0.25">
      <c r="C12" s="1" t="s">
        <v>21</v>
      </c>
      <c r="D12" s="5">
        <v>42782</v>
      </c>
      <c r="E12" s="1">
        <v>10.5</v>
      </c>
      <c r="G12" s="6">
        <f t="shared" si="0"/>
        <v>787.5</v>
      </c>
      <c r="H12" s="6">
        <v>107.5</v>
      </c>
      <c r="I12" s="6">
        <v>50</v>
      </c>
      <c r="J12" s="6" t="s">
        <v>56</v>
      </c>
    </row>
    <row r="13" spans="1:11" x14ac:dyDescent="0.25">
      <c r="A13" s="5">
        <v>42788</v>
      </c>
      <c r="B13" s="6">
        <v>1540</v>
      </c>
      <c r="C13" s="1" t="s">
        <v>29</v>
      </c>
      <c r="D13" s="5">
        <v>42781</v>
      </c>
      <c r="E13" s="1">
        <v>9</v>
      </c>
      <c r="G13" s="6">
        <f t="shared" si="0"/>
        <v>675</v>
      </c>
      <c r="H13" s="6">
        <f t="shared" si="1"/>
        <v>135</v>
      </c>
      <c r="I13" s="6">
        <v>50</v>
      </c>
      <c r="J13" s="6" t="s">
        <v>56</v>
      </c>
    </row>
    <row r="14" spans="1:11" x14ac:dyDescent="0.25">
      <c r="C14" s="1" t="s">
        <v>19</v>
      </c>
      <c r="D14" s="5">
        <v>42788</v>
      </c>
      <c r="E14" s="1">
        <v>6</v>
      </c>
      <c r="G14" s="6">
        <f t="shared" si="0"/>
        <v>450</v>
      </c>
      <c r="H14" s="6">
        <f t="shared" si="1"/>
        <v>90</v>
      </c>
      <c r="I14" s="6">
        <v>50</v>
      </c>
      <c r="J14" s="6" t="s">
        <v>56</v>
      </c>
    </row>
    <row r="15" spans="1:11" x14ac:dyDescent="0.25">
      <c r="C15" s="1" t="s">
        <v>7</v>
      </c>
      <c r="D15" s="5">
        <v>42788</v>
      </c>
      <c r="E15" s="1">
        <v>8.5</v>
      </c>
      <c r="G15" s="6">
        <f t="shared" si="0"/>
        <v>637.5</v>
      </c>
      <c r="H15" s="6">
        <f t="shared" si="1"/>
        <v>127.5</v>
      </c>
      <c r="I15" s="6">
        <v>50</v>
      </c>
      <c r="J15" s="6">
        <v>810</v>
      </c>
    </row>
    <row r="16" spans="1:11" x14ac:dyDescent="0.25">
      <c r="A16" s="5">
        <v>42797</v>
      </c>
      <c r="B16" s="6">
        <v>1090</v>
      </c>
      <c r="G16" s="6">
        <f t="shared" si="0"/>
        <v>0</v>
      </c>
      <c r="H16" s="6">
        <f t="shared" si="1"/>
        <v>0</v>
      </c>
      <c r="J16" s="6" t="s">
        <v>56</v>
      </c>
    </row>
    <row r="17" spans="1:10" x14ac:dyDescent="0.25">
      <c r="C17" s="1" t="s">
        <v>25</v>
      </c>
      <c r="D17" s="5">
        <v>42789</v>
      </c>
      <c r="E17" s="1">
        <v>7.5</v>
      </c>
      <c r="G17" s="6">
        <f t="shared" si="0"/>
        <v>562.5</v>
      </c>
      <c r="H17" s="6">
        <f t="shared" si="1"/>
        <v>112.5</v>
      </c>
      <c r="I17" s="6">
        <v>50</v>
      </c>
      <c r="J17" s="6" t="s">
        <v>56</v>
      </c>
    </row>
    <row r="18" spans="1:10" x14ac:dyDescent="0.25">
      <c r="C18" s="1" t="s">
        <v>39</v>
      </c>
      <c r="D18" s="5">
        <v>42802</v>
      </c>
      <c r="E18" s="1">
        <v>8.5</v>
      </c>
      <c r="G18" s="6">
        <f t="shared" si="0"/>
        <v>637.5</v>
      </c>
      <c r="H18" s="6">
        <f t="shared" si="1"/>
        <v>127.5</v>
      </c>
      <c r="I18" s="6">
        <v>50</v>
      </c>
      <c r="J18" s="6" t="s">
        <v>56</v>
      </c>
    </row>
    <row r="19" spans="1:10" x14ac:dyDescent="0.25">
      <c r="C19" s="1" t="s">
        <v>19</v>
      </c>
      <c r="D19" s="5">
        <v>42804</v>
      </c>
      <c r="E19" s="1">
        <v>4</v>
      </c>
      <c r="G19" s="6">
        <f t="shared" si="0"/>
        <v>300</v>
      </c>
      <c r="H19" s="6">
        <f t="shared" si="1"/>
        <v>60</v>
      </c>
      <c r="I19" s="6">
        <v>50</v>
      </c>
      <c r="J19" s="6">
        <v>-50</v>
      </c>
    </row>
    <row r="21" spans="1:10" x14ac:dyDescent="0.25">
      <c r="A21" s="5">
        <v>42856</v>
      </c>
      <c r="B21" s="6">
        <v>40</v>
      </c>
      <c r="G21" s="6">
        <f t="shared" si="0"/>
        <v>0</v>
      </c>
      <c r="H21" s="6">
        <f t="shared" si="1"/>
        <v>0</v>
      </c>
      <c r="J21" s="6">
        <f>J19+B21-G21-H21-I21</f>
        <v>-10</v>
      </c>
    </row>
    <row r="22" spans="1:10" x14ac:dyDescent="0.25">
      <c r="C22" s="1" t="s">
        <v>31</v>
      </c>
      <c r="D22" s="5">
        <v>42985</v>
      </c>
      <c r="E22" s="1">
        <v>4</v>
      </c>
      <c r="F22" s="5">
        <v>42993</v>
      </c>
      <c r="G22" s="6">
        <f t="shared" si="0"/>
        <v>300</v>
      </c>
      <c r="H22" s="6">
        <f t="shared" si="1"/>
        <v>60</v>
      </c>
      <c r="I22" s="6">
        <v>50</v>
      </c>
      <c r="J22" s="6">
        <f t="shared" ref="J22:J36" si="2">J21+B22-G22-H22-I22</f>
        <v>-420</v>
      </c>
    </row>
    <row r="23" spans="1:10" x14ac:dyDescent="0.25">
      <c r="C23" s="1" t="s">
        <v>8</v>
      </c>
      <c r="D23" s="5">
        <v>42985</v>
      </c>
      <c r="E23" s="1">
        <v>4</v>
      </c>
      <c r="F23" s="5">
        <v>42993</v>
      </c>
      <c r="G23" s="6">
        <f t="shared" si="0"/>
        <v>300</v>
      </c>
      <c r="H23" s="6">
        <f t="shared" si="1"/>
        <v>60</v>
      </c>
      <c r="I23" s="6">
        <v>50</v>
      </c>
      <c r="J23" s="6">
        <v>-840</v>
      </c>
    </row>
    <row r="24" spans="1:10" x14ac:dyDescent="0.25">
      <c r="A24" s="5">
        <v>42985</v>
      </c>
      <c r="B24" s="6">
        <v>820</v>
      </c>
      <c r="G24" s="6">
        <f t="shared" si="0"/>
        <v>0</v>
      </c>
      <c r="H24" s="6">
        <f t="shared" si="1"/>
        <v>0</v>
      </c>
      <c r="J24" s="6">
        <f t="shared" si="2"/>
        <v>-20</v>
      </c>
    </row>
    <row r="25" spans="1:10" x14ac:dyDescent="0.25">
      <c r="G25" s="6">
        <f t="shared" si="0"/>
        <v>0</v>
      </c>
      <c r="H25" s="6">
        <f t="shared" si="1"/>
        <v>0</v>
      </c>
      <c r="J25" s="6">
        <f t="shared" si="2"/>
        <v>-20</v>
      </c>
    </row>
    <row r="26" spans="1:10" x14ac:dyDescent="0.25">
      <c r="A26" s="5">
        <v>43143</v>
      </c>
      <c r="C26" s="1" t="s">
        <v>13</v>
      </c>
      <c r="D26" s="5">
        <v>43143</v>
      </c>
      <c r="E26" s="1">
        <v>6</v>
      </c>
      <c r="G26" s="6">
        <v>450</v>
      </c>
      <c r="I26" s="6">
        <v>50</v>
      </c>
      <c r="J26" s="6">
        <f t="shared" si="2"/>
        <v>-520</v>
      </c>
    </row>
    <row r="27" spans="1:10" x14ac:dyDescent="0.25">
      <c r="J27" s="6">
        <f t="shared" si="2"/>
        <v>-520</v>
      </c>
    </row>
    <row r="28" spans="1:10" x14ac:dyDescent="0.25">
      <c r="A28" s="5">
        <v>43162</v>
      </c>
      <c r="B28" s="6">
        <v>140</v>
      </c>
      <c r="J28" s="6">
        <f t="shared" si="2"/>
        <v>-380</v>
      </c>
    </row>
    <row r="29" spans="1:10" x14ac:dyDescent="0.25">
      <c r="J29" s="6">
        <f t="shared" si="2"/>
        <v>-380</v>
      </c>
    </row>
    <row r="30" spans="1:10" x14ac:dyDescent="0.25">
      <c r="A30" s="5">
        <v>43167</v>
      </c>
      <c r="B30" s="6">
        <v>410</v>
      </c>
      <c r="C30" s="1" t="s">
        <v>38</v>
      </c>
      <c r="D30" s="5">
        <v>43167</v>
      </c>
      <c r="E30" s="1">
        <v>4</v>
      </c>
      <c r="G30" s="6">
        <f t="shared" si="0"/>
        <v>300</v>
      </c>
      <c r="H30" s="6">
        <f t="shared" si="1"/>
        <v>60</v>
      </c>
      <c r="I30" s="6">
        <v>50</v>
      </c>
      <c r="J30" s="6">
        <f t="shared" si="2"/>
        <v>-380</v>
      </c>
    </row>
    <row r="31" spans="1:10" x14ac:dyDescent="0.25">
      <c r="G31" s="6">
        <f t="shared" si="0"/>
        <v>0</v>
      </c>
      <c r="H31" s="6">
        <f t="shared" si="1"/>
        <v>0</v>
      </c>
      <c r="J31" s="6">
        <f t="shared" si="2"/>
        <v>-380</v>
      </c>
    </row>
    <row r="32" spans="1:10" x14ac:dyDescent="0.25">
      <c r="B32" s="6">
        <v>360</v>
      </c>
      <c r="C32" s="1" t="s">
        <v>22</v>
      </c>
      <c r="E32" s="1">
        <v>4</v>
      </c>
      <c r="G32" s="6">
        <f t="shared" si="0"/>
        <v>300</v>
      </c>
      <c r="H32" s="6">
        <f t="shared" si="1"/>
        <v>60</v>
      </c>
      <c r="J32" s="6">
        <f t="shared" si="2"/>
        <v>-380</v>
      </c>
    </row>
    <row r="33" spans="1:10" x14ac:dyDescent="0.25">
      <c r="J33" s="6">
        <f t="shared" si="2"/>
        <v>-380</v>
      </c>
    </row>
    <row r="34" spans="1:10" x14ac:dyDescent="0.25">
      <c r="A34" s="5">
        <v>43292</v>
      </c>
      <c r="B34" s="6">
        <v>410</v>
      </c>
      <c r="C34" s="1" t="s">
        <v>13</v>
      </c>
      <c r="D34" s="5">
        <v>43292</v>
      </c>
      <c r="E34" s="1">
        <v>4</v>
      </c>
      <c r="G34" s="6">
        <v>300</v>
      </c>
      <c r="H34" s="6">
        <v>60</v>
      </c>
      <c r="I34" s="6">
        <v>50</v>
      </c>
      <c r="J34" s="6">
        <f t="shared" si="2"/>
        <v>-380</v>
      </c>
    </row>
    <row r="35" spans="1:10" x14ac:dyDescent="0.25">
      <c r="J35" s="6">
        <f t="shared" si="2"/>
        <v>-380</v>
      </c>
    </row>
    <row r="36" spans="1:10" x14ac:dyDescent="0.25">
      <c r="G36" s="6">
        <f t="shared" si="0"/>
        <v>0</v>
      </c>
      <c r="H36" s="6">
        <f t="shared" si="1"/>
        <v>0</v>
      </c>
      <c r="J36" s="6">
        <f t="shared" si="2"/>
        <v>-380</v>
      </c>
    </row>
    <row r="37" spans="1:10" x14ac:dyDescent="0.25">
      <c r="A37" s="5">
        <v>43434</v>
      </c>
      <c r="B37" s="6">
        <v>1540</v>
      </c>
      <c r="C37" s="1" t="s">
        <v>115</v>
      </c>
      <c r="D37" s="5">
        <v>43431</v>
      </c>
      <c r="E37" s="1">
        <v>7</v>
      </c>
      <c r="G37" s="6">
        <v>525</v>
      </c>
      <c r="H37" s="6">
        <f t="shared" si="1"/>
        <v>105</v>
      </c>
      <c r="I37" s="6">
        <v>50</v>
      </c>
      <c r="J37" s="6">
        <v>0</v>
      </c>
    </row>
    <row r="38" spans="1:10" x14ac:dyDescent="0.25">
      <c r="C38" s="1" t="s">
        <v>124</v>
      </c>
      <c r="D38" s="5">
        <v>43431</v>
      </c>
      <c r="E38" s="1">
        <v>8</v>
      </c>
      <c r="G38" s="6">
        <f t="shared" si="0"/>
        <v>600</v>
      </c>
      <c r="H38" s="6">
        <f t="shared" si="1"/>
        <v>120</v>
      </c>
      <c r="I38" s="6">
        <v>50</v>
      </c>
      <c r="J38" s="6">
        <v>0</v>
      </c>
    </row>
    <row r="39" spans="1:10" x14ac:dyDescent="0.25">
      <c r="C39" s="1" t="s">
        <v>115</v>
      </c>
      <c r="D39" s="5">
        <v>43432</v>
      </c>
      <c r="E39" s="1">
        <v>8</v>
      </c>
      <c r="G39" s="6">
        <v>600</v>
      </c>
      <c r="H39" s="6">
        <v>120</v>
      </c>
      <c r="I39" s="6">
        <v>50</v>
      </c>
      <c r="J39" s="6">
        <v>0</v>
      </c>
    </row>
    <row r="40" spans="1:10" x14ac:dyDescent="0.25">
      <c r="C40" s="1" t="s">
        <v>124</v>
      </c>
      <c r="D40" s="5">
        <v>43432</v>
      </c>
      <c r="E40" s="1">
        <v>8</v>
      </c>
      <c r="G40" s="6">
        <v>600</v>
      </c>
      <c r="H40" s="6">
        <v>120</v>
      </c>
      <c r="I40" s="6">
        <v>50</v>
      </c>
      <c r="J40" s="6">
        <v>-1830</v>
      </c>
    </row>
    <row r="41" spans="1:10" x14ac:dyDescent="0.25">
      <c r="G41" s="6">
        <f t="shared" si="0"/>
        <v>0</v>
      </c>
      <c r="H41" s="6">
        <f t="shared" si="1"/>
        <v>0</v>
      </c>
      <c r="J41" s="6" t="s">
        <v>126</v>
      </c>
    </row>
    <row r="42" spans="1:10" x14ac:dyDescent="0.25">
      <c r="J42" s="6" t="s">
        <v>56</v>
      </c>
    </row>
    <row r="43" spans="1:10" x14ac:dyDescent="0.25">
      <c r="A43" s="5">
        <v>43481</v>
      </c>
      <c r="C43" s="1" t="s">
        <v>30</v>
      </c>
      <c r="D43" s="5">
        <v>43481</v>
      </c>
      <c r="G43" s="6">
        <v>675</v>
      </c>
      <c r="H43" s="6">
        <v>135</v>
      </c>
      <c r="I43" s="6">
        <v>50</v>
      </c>
      <c r="J43" s="6">
        <v>0</v>
      </c>
    </row>
    <row r="44" spans="1:10" x14ac:dyDescent="0.25">
      <c r="C44" s="1" t="s">
        <v>21</v>
      </c>
      <c r="G44" s="6">
        <v>600</v>
      </c>
      <c r="H44" s="6">
        <v>120</v>
      </c>
      <c r="I44" s="6">
        <v>50</v>
      </c>
      <c r="J44" s="6">
        <v>-3460</v>
      </c>
    </row>
    <row r="45" spans="1:10" x14ac:dyDescent="0.25">
      <c r="J45" s="6" t="s">
        <v>126</v>
      </c>
    </row>
    <row r="46" spans="1:10" x14ac:dyDescent="0.25">
      <c r="A46" s="5">
        <v>43145</v>
      </c>
      <c r="B46" s="6">
        <v>750</v>
      </c>
      <c r="J46" s="6">
        <v>-2710</v>
      </c>
    </row>
    <row r="47" spans="1:10" x14ac:dyDescent="0.25">
      <c r="J47" s="6">
        <v>0</v>
      </c>
    </row>
    <row r="48" spans="1:10" x14ac:dyDescent="0.25">
      <c r="A48" s="5">
        <v>43535</v>
      </c>
      <c r="B48" s="6">
        <v>1540</v>
      </c>
      <c r="C48" s="1" t="s">
        <v>22</v>
      </c>
      <c r="D48" s="5">
        <v>43532</v>
      </c>
      <c r="E48" s="1">
        <v>8</v>
      </c>
      <c r="G48" s="6">
        <v>600</v>
      </c>
      <c r="H48" s="6">
        <v>120</v>
      </c>
      <c r="I48" s="6">
        <v>50</v>
      </c>
      <c r="J48" s="6" t="s">
        <v>126</v>
      </c>
    </row>
    <row r="49" spans="1:10" x14ac:dyDescent="0.25">
      <c r="C49" s="1" t="s">
        <v>89</v>
      </c>
      <c r="D49" s="5">
        <v>43532</v>
      </c>
      <c r="E49" s="1">
        <v>8</v>
      </c>
      <c r="G49" s="6">
        <v>600</v>
      </c>
      <c r="H49" s="6">
        <v>120</v>
      </c>
      <c r="I49" s="6">
        <v>50</v>
      </c>
      <c r="J49" s="6">
        <v>-370</v>
      </c>
    </row>
    <row r="50" spans="1:10" x14ac:dyDescent="0.25">
      <c r="J50" s="6" t="s">
        <v>56</v>
      </c>
    </row>
    <row r="51" spans="1:10" x14ac:dyDescent="0.25">
      <c r="A51" s="5">
        <v>43545</v>
      </c>
      <c r="B51" s="6">
        <v>770</v>
      </c>
      <c r="C51" s="1" t="s">
        <v>115</v>
      </c>
      <c r="D51" s="5">
        <v>43545</v>
      </c>
      <c r="E51" s="1">
        <v>6.5</v>
      </c>
      <c r="G51" s="6">
        <v>487.5</v>
      </c>
      <c r="H51" s="6">
        <v>97.5</v>
      </c>
      <c r="I51" s="6">
        <v>50</v>
      </c>
      <c r="J51" s="6">
        <v>-235</v>
      </c>
    </row>
    <row r="53" spans="1:10" x14ac:dyDescent="0.25">
      <c r="A53" s="5">
        <v>43579</v>
      </c>
      <c r="B53" s="6">
        <v>1945</v>
      </c>
      <c r="C53" s="1" t="s">
        <v>19</v>
      </c>
      <c r="D53" s="5">
        <v>43579</v>
      </c>
      <c r="E53" s="1">
        <v>10</v>
      </c>
      <c r="G53" s="6">
        <v>750</v>
      </c>
      <c r="H53" s="6">
        <v>150</v>
      </c>
      <c r="I53" s="6">
        <v>50</v>
      </c>
    </row>
    <row r="54" spans="1:10" x14ac:dyDescent="0.25">
      <c r="C54" s="1" t="s">
        <v>37</v>
      </c>
      <c r="E54" s="1">
        <v>10.5</v>
      </c>
      <c r="G54" s="6">
        <v>787.5</v>
      </c>
      <c r="H54" s="6">
        <v>157.5</v>
      </c>
      <c r="I54" s="6">
        <v>50</v>
      </c>
      <c r="J54" s="6">
        <v>-30</v>
      </c>
    </row>
    <row r="56" spans="1:10" x14ac:dyDescent="0.25">
      <c r="A56" s="5">
        <v>43581</v>
      </c>
      <c r="B56" s="6">
        <v>2305</v>
      </c>
      <c r="C56" s="1" t="s">
        <v>29</v>
      </c>
      <c r="D56" s="5">
        <v>43581</v>
      </c>
      <c r="E56" s="1">
        <v>6</v>
      </c>
      <c r="G56" s="6">
        <v>450</v>
      </c>
      <c r="H56" s="6">
        <v>90</v>
      </c>
      <c r="I56" s="6">
        <v>50</v>
      </c>
    </row>
    <row r="57" spans="1:10" x14ac:dyDescent="0.25">
      <c r="C57" s="1" t="s">
        <v>124</v>
      </c>
      <c r="D57" s="5">
        <v>43581</v>
      </c>
      <c r="E57" s="1">
        <v>6</v>
      </c>
      <c r="G57" s="6">
        <v>450</v>
      </c>
      <c r="H57" s="6">
        <v>90</v>
      </c>
      <c r="I57" s="6">
        <v>50</v>
      </c>
      <c r="J57" s="6">
        <v>1095</v>
      </c>
    </row>
    <row r="59" spans="1:10" x14ac:dyDescent="0.25">
      <c r="A59" s="5">
        <v>43586</v>
      </c>
      <c r="B59" s="6">
        <v>1180</v>
      </c>
      <c r="C59" s="1" t="s">
        <v>7</v>
      </c>
      <c r="D59" s="5">
        <v>43585</v>
      </c>
      <c r="E59" s="1">
        <v>4</v>
      </c>
      <c r="G59" s="6">
        <v>300</v>
      </c>
      <c r="H59" s="6">
        <v>20</v>
      </c>
    </row>
    <row r="60" spans="1:10" x14ac:dyDescent="0.25">
      <c r="C60" s="1" t="s">
        <v>132</v>
      </c>
      <c r="D60" s="5">
        <v>43585</v>
      </c>
      <c r="E60" s="1">
        <v>4</v>
      </c>
      <c r="G60" s="6">
        <v>300</v>
      </c>
      <c r="H60" s="6">
        <v>20</v>
      </c>
      <c r="I60" s="6">
        <v>50</v>
      </c>
      <c r="J60" s="6">
        <v>1585</v>
      </c>
    </row>
    <row r="62" spans="1:10" x14ac:dyDescent="0.25">
      <c r="A62" s="3" t="s">
        <v>33</v>
      </c>
      <c r="B62" s="4">
        <f>SUM(B7:B60)</f>
        <v>17870</v>
      </c>
      <c r="C62" s="4"/>
      <c r="D62" s="4"/>
      <c r="E62" s="9">
        <f>SUM(E10:E49)</f>
        <v>127</v>
      </c>
      <c r="F62" s="4"/>
      <c r="G62" s="4">
        <f>SUM(G10:G60)</f>
        <v>14325</v>
      </c>
      <c r="H62" s="4">
        <f>SUM(H10:H60)</f>
        <v>2645</v>
      </c>
      <c r="I62" s="4">
        <f>SUM(I10:I60)</f>
        <v>1300</v>
      </c>
      <c r="J62" s="4">
        <v>0</v>
      </c>
    </row>
  </sheetData>
  <pageMargins left="0" right="0" top="0" bottom="0" header="0.3" footer="0.3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4"/>
  <sheetViews>
    <sheetView workbookViewId="0">
      <selection activeCell="C30" sqref="C30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41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5">
        <v>42779</v>
      </c>
      <c r="B7" s="6">
        <v>2540</v>
      </c>
      <c r="G7" s="6">
        <f>75*E7</f>
        <v>0</v>
      </c>
      <c r="H7" s="6">
        <f>G7*20%</f>
        <v>0</v>
      </c>
      <c r="J7" s="6">
        <f>B7-G7-H7-I7</f>
        <v>2540</v>
      </c>
    </row>
    <row r="8" spans="1:11" x14ac:dyDescent="0.25">
      <c r="A8" s="5">
        <v>42740</v>
      </c>
      <c r="B8" s="6">
        <v>820</v>
      </c>
      <c r="D8" s="5">
        <v>42705</v>
      </c>
      <c r="F8" s="5">
        <v>42765</v>
      </c>
      <c r="G8" s="6">
        <v>521</v>
      </c>
      <c r="H8" s="6">
        <v>154</v>
      </c>
      <c r="I8" s="6">
        <v>50</v>
      </c>
      <c r="J8" s="6">
        <f>J7+B8-G8-H8-I8</f>
        <v>2635</v>
      </c>
    </row>
    <row r="9" spans="1:11" x14ac:dyDescent="0.25">
      <c r="C9" s="1" t="s">
        <v>18</v>
      </c>
      <c r="D9" s="5">
        <v>42774</v>
      </c>
      <c r="E9" s="1">
        <v>6</v>
      </c>
      <c r="G9" s="6">
        <f t="shared" ref="G9:G32" si="0">75*E9</f>
        <v>450</v>
      </c>
      <c r="H9" s="6">
        <f t="shared" ref="H9:H32" si="1">G9*20%</f>
        <v>90</v>
      </c>
      <c r="I9" s="6">
        <v>50</v>
      </c>
      <c r="J9" s="6">
        <f t="shared" ref="J9:J32" si="2">J8+B9-G9-H9-I9</f>
        <v>2045</v>
      </c>
    </row>
    <row r="10" spans="1:11" x14ac:dyDescent="0.25">
      <c r="C10" s="1" t="s">
        <v>31</v>
      </c>
      <c r="D10" s="5">
        <v>42774</v>
      </c>
      <c r="E10" s="1">
        <v>6</v>
      </c>
      <c r="G10" s="6">
        <f t="shared" si="0"/>
        <v>450</v>
      </c>
      <c r="H10" s="6">
        <f t="shared" si="1"/>
        <v>90</v>
      </c>
      <c r="I10" s="6">
        <v>50</v>
      </c>
      <c r="J10" s="6">
        <f t="shared" si="2"/>
        <v>1455</v>
      </c>
    </row>
    <row r="11" spans="1:11" x14ac:dyDescent="0.25">
      <c r="C11" s="1" t="s">
        <v>26</v>
      </c>
      <c r="D11" s="5">
        <v>42779</v>
      </c>
      <c r="E11" s="1">
        <v>1.5</v>
      </c>
      <c r="G11" s="6">
        <f t="shared" si="0"/>
        <v>112.5</v>
      </c>
      <c r="H11" s="6">
        <f t="shared" si="1"/>
        <v>22.5</v>
      </c>
      <c r="I11" s="6">
        <v>50</v>
      </c>
      <c r="J11" s="6">
        <f t="shared" si="2"/>
        <v>1270</v>
      </c>
    </row>
    <row r="12" spans="1:11" x14ac:dyDescent="0.25">
      <c r="C12" s="1" t="s">
        <v>32</v>
      </c>
      <c r="D12" s="5">
        <v>42779</v>
      </c>
      <c r="E12" s="1">
        <v>5</v>
      </c>
      <c r="G12" s="6">
        <f t="shared" si="0"/>
        <v>375</v>
      </c>
      <c r="H12" s="6">
        <f t="shared" si="1"/>
        <v>75</v>
      </c>
      <c r="I12" s="6">
        <v>50</v>
      </c>
      <c r="J12" s="6">
        <f t="shared" si="2"/>
        <v>770</v>
      </c>
    </row>
    <row r="13" spans="1:11" x14ac:dyDescent="0.25">
      <c r="C13" s="1" t="s">
        <v>7</v>
      </c>
      <c r="D13" s="5">
        <v>42779</v>
      </c>
      <c r="E13" s="1">
        <v>6.5</v>
      </c>
      <c r="G13" s="6">
        <f t="shared" si="0"/>
        <v>487.5</v>
      </c>
      <c r="H13" s="6">
        <f t="shared" si="1"/>
        <v>97.5</v>
      </c>
      <c r="I13" s="6">
        <v>50</v>
      </c>
      <c r="J13" s="6">
        <f t="shared" si="2"/>
        <v>135</v>
      </c>
    </row>
    <row r="14" spans="1:11" x14ac:dyDescent="0.25">
      <c r="A14" s="5">
        <v>42788</v>
      </c>
      <c r="B14" s="6">
        <v>1180</v>
      </c>
      <c r="G14" s="6">
        <f t="shared" si="0"/>
        <v>0</v>
      </c>
      <c r="H14" s="6">
        <f t="shared" si="1"/>
        <v>0</v>
      </c>
      <c r="J14" s="6">
        <f t="shared" si="2"/>
        <v>1315</v>
      </c>
    </row>
    <row r="15" spans="1:11" x14ac:dyDescent="0.25">
      <c r="C15" s="1" t="s">
        <v>39</v>
      </c>
      <c r="D15" s="5">
        <v>42786</v>
      </c>
      <c r="E15" s="1">
        <v>6</v>
      </c>
      <c r="G15" s="6">
        <f t="shared" si="0"/>
        <v>450</v>
      </c>
      <c r="H15" s="6">
        <f t="shared" si="1"/>
        <v>90</v>
      </c>
      <c r="I15" s="6">
        <v>50</v>
      </c>
      <c r="J15" s="6">
        <f t="shared" si="2"/>
        <v>725</v>
      </c>
    </row>
    <row r="16" spans="1:11" x14ac:dyDescent="0.25">
      <c r="C16" s="1" t="s">
        <v>37</v>
      </c>
      <c r="D16" s="5">
        <v>42786</v>
      </c>
      <c r="E16" s="1">
        <v>6</v>
      </c>
      <c r="G16" s="6">
        <f t="shared" si="0"/>
        <v>450</v>
      </c>
      <c r="H16" s="6">
        <f t="shared" si="1"/>
        <v>90</v>
      </c>
      <c r="I16" s="6">
        <v>50</v>
      </c>
      <c r="J16" s="6">
        <f t="shared" si="2"/>
        <v>135</v>
      </c>
    </row>
    <row r="17" spans="1:10" x14ac:dyDescent="0.25">
      <c r="A17" s="5">
        <v>42804</v>
      </c>
      <c r="B17" s="6">
        <v>1180</v>
      </c>
      <c r="G17" s="6">
        <f t="shared" si="0"/>
        <v>0</v>
      </c>
      <c r="H17" s="6">
        <f t="shared" si="1"/>
        <v>0</v>
      </c>
      <c r="J17" s="6">
        <f t="shared" si="2"/>
        <v>1315</v>
      </c>
    </row>
    <row r="18" spans="1:10" x14ac:dyDescent="0.25">
      <c r="C18" s="8" t="s">
        <v>32</v>
      </c>
      <c r="D18" s="5">
        <v>42802</v>
      </c>
      <c r="E18" s="1">
        <v>6.5</v>
      </c>
      <c r="G18" s="6">
        <f t="shared" si="0"/>
        <v>487.5</v>
      </c>
      <c r="H18" s="6">
        <f t="shared" si="1"/>
        <v>97.5</v>
      </c>
      <c r="I18" s="6">
        <v>50</v>
      </c>
      <c r="J18" s="6">
        <f t="shared" si="2"/>
        <v>680</v>
      </c>
    </row>
    <row r="19" spans="1:10" x14ac:dyDescent="0.25">
      <c r="C19" s="1" t="s">
        <v>21</v>
      </c>
      <c r="D19" s="5">
        <v>42803</v>
      </c>
      <c r="E19" s="1">
        <v>7</v>
      </c>
      <c r="G19" s="6">
        <f t="shared" si="0"/>
        <v>525</v>
      </c>
      <c r="H19" s="6">
        <f t="shared" si="1"/>
        <v>105</v>
      </c>
      <c r="I19" s="6">
        <v>50</v>
      </c>
      <c r="J19" s="6">
        <f t="shared" si="2"/>
        <v>0</v>
      </c>
    </row>
    <row r="20" spans="1:10" x14ac:dyDescent="0.25">
      <c r="A20" s="5">
        <v>42846</v>
      </c>
      <c r="B20" s="6">
        <v>820</v>
      </c>
      <c r="G20" s="6">
        <f t="shared" si="0"/>
        <v>0</v>
      </c>
      <c r="H20" s="6">
        <f t="shared" si="1"/>
        <v>0</v>
      </c>
      <c r="J20" s="6">
        <f t="shared" si="2"/>
        <v>820</v>
      </c>
    </row>
    <row r="21" spans="1:10" x14ac:dyDescent="0.25">
      <c r="C21" s="1" t="s">
        <v>32</v>
      </c>
      <c r="D21" s="5">
        <v>42845</v>
      </c>
      <c r="E21" s="1">
        <v>4</v>
      </c>
      <c r="G21" s="6">
        <f t="shared" si="0"/>
        <v>300</v>
      </c>
      <c r="H21" s="6">
        <f t="shared" si="1"/>
        <v>60</v>
      </c>
      <c r="I21" s="6">
        <v>50</v>
      </c>
      <c r="J21" s="6">
        <f t="shared" si="2"/>
        <v>410</v>
      </c>
    </row>
    <row r="22" spans="1:10" x14ac:dyDescent="0.25">
      <c r="C22" s="1" t="s">
        <v>21</v>
      </c>
      <c r="D22" s="5">
        <v>42845</v>
      </c>
      <c r="E22" s="1">
        <v>4</v>
      </c>
      <c r="G22" s="6">
        <f t="shared" si="0"/>
        <v>300</v>
      </c>
      <c r="H22" s="6">
        <f t="shared" si="1"/>
        <v>60</v>
      </c>
      <c r="I22" s="6">
        <v>50</v>
      </c>
      <c r="J22" s="6">
        <f t="shared" si="2"/>
        <v>0</v>
      </c>
    </row>
    <row r="23" spans="1:10" x14ac:dyDescent="0.25">
      <c r="C23" s="1" t="s">
        <v>32</v>
      </c>
      <c r="D23" s="5">
        <v>42929</v>
      </c>
      <c r="E23" s="1">
        <v>7</v>
      </c>
      <c r="G23" s="6">
        <f t="shared" si="0"/>
        <v>525</v>
      </c>
      <c r="H23" s="6">
        <f t="shared" si="1"/>
        <v>105</v>
      </c>
      <c r="I23" s="6">
        <v>50</v>
      </c>
      <c r="J23" s="6">
        <f t="shared" si="2"/>
        <v>-680</v>
      </c>
    </row>
    <row r="24" spans="1:10" x14ac:dyDescent="0.25">
      <c r="C24" s="1" t="s">
        <v>21</v>
      </c>
      <c r="D24" s="5">
        <v>42929</v>
      </c>
      <c r="E24" s="1">
        <v>7</v>
      </c>
      <c r="G24" s="6">
        <f t="shared" si="0"/>
        <v>525</v>
      </c>
      <c r="H24" s="6">
        <f t="shared" si="1"/>
        <v>105</v>
      </c>
      <c r="I24" s="6">
        <v>50</v>
      </c>
      <c r="J24" s="6">
        <f t="shared" si="2"/>
        <v>-1360</v>
      </c>
    </row>
    <row r="25" spans="1:10" x14ac:dyDescent="0.25">
      <c r="A25" s="5">
        <v>42929</v>
      </c>
      <c r="B25" s="6">
        <v>630</v>
      </c>
      <c r="G25" s="6">
        <f t="shared" si="0"/>
        <v>0</v>
      </c>
      <c r="H25" s="6">
        <f t="shared" si="1"/>
        <v>0</v>
      </c>
      <c r="J25" s="6">
        <f t="shared" si="2"/>
        <v>-730</v>
      </c>
    </row>
    <row r="26" spans="1:10" x14ac:dyDescent="0.25">
      <c r="B26" s="6">
        <v>730</v>
      </c>
      <c r="G26" s="6">
        <f t="shared" si="0"/>
        <v>0</v>
      </c>
      <c r="H26" s="6">
        <f t="shared" si="1"/>
        <v>0</v>
      </c>
      <c r="J26" s="6">
        <f t="shared" si="2"/>
        <v>0</v>
      </c>
    </row>
    <row r="27" spans="1:10" x14ac:dyDescent="0.25">
      <c r="C27" s="1" t="s">
        <v>30</v>
      </c>
      <c r="D27" s="5">
        <v>42961</v>
      </c>
      <c r="E27" s="1">
        <v>8</v>
      </c>
      <c r="F27" s="5">
        <v>42977</v>
      </c>
      <c r="G27" s="6">
        <f t="shared" si="0"/>
        <v>600</v>
      </c>
      <c r="H27" s="6">
        <f t="shared" si="1"/>
        <v>120</v>
      </c>
      <c r="I27" s="6">
        <v>50</v>
      </c>
      <c r="J27" s="6">
        <f t="shared" si="2"/>
        <v>-770</v>
      </c>
    </row>
    <row r="28" spans="1:10" x14ac:dyDescent="0.25">
      <c r="C28" s="1" t="s">
        <v>14</v>
      </c>
      <c r="D28" s="5">
        <v>42961</v>
      </c>
      <c r="E28" s="1">
        <v>8</v>
      </c>
      <c r="F28" s="5">
        <v>42977</v>
      </c>
      <c r="G28" s="6">
        <f t="shared" si="0"/>
        <v>600</v>
      </c>
      <c r="H28" s="6">
        <f t="shared" si="1"/>
        <v>120</v>
      </c>
      <c r="I28" s="6">
        <v>50</v>
      </c>
      <c r="J28" s="6">
        <f t="shared" si="2"/>
        <v>-1540</v>
      </c>
    </row>
    <row r="29" spans="1:10" x14ac:dyDescent="0.25">
      <c r="A29" s="5">
        <v>42962</v>
      </c>
      <c r="B29" s="6">
        <v>1540</v>
      </c>
      <c r="G29" s="6">
        <f t="shared" si="0"/>
        <v>0</v>
      </c>
      <c r="H29" s="6">
        <f t="shared" si="1"/>
        <v>0</v>
      </c>
      <c r="J29" s="6">
        <f t="shared" si="2"/>
        <v>0</v>
      </c>
    </row>
    <row r="30" spans="1:10" x14ac:dyDescent="0.25"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1:10" x14ac:dyDescent="0.25">
      <c r="G31" s="6">
        <f t="shared" si="0"/>
        <v>0</v>
      </c>
      <c r="H31" s="6">
        <f t="shared" si="1"/>
        <v>0</v>
      </c>
      <c r="J31" s="6">
        <f t="shared" si="2"/>
        <v>0</v>
      </c>
    </row>
    <row r="32" spans="1:10" x14ac:dyDescent="0.25">
      <c r="G32" s="6">
        <f t="shared" si="0"/>
        <v>0</v>
      </c>
      <c r="H32" s="6">
        <f t="shared" si="1"/>
        <v>0</v>
      </c>
      <c r="J32" s="6">
        <f t="shared" si="2"/>
        <v>0</v>
      </c>
    </row>
    <row r="34" spans="1:10" x14ac:dyDescent="0.25">
      <c r="A34" s="3" t="s">
        <v>33</v>
      </c>
      <c r="B34" s="4">
        <f>SUM(B7:B33)</f>
        <v>9440</v>
      </c>
      <c r="C34" s="4"/>
      <c r="D34" s="4"/>
      <c r="E34" s="4">
        <f t="shared" ref="E34:I34" si="3">SUM(E7:E33)</f>
        <v>88.5</v>
      </c>
      <c r="F34" s="4"/>
      <c r="G34" s="4">
        <f t="shared" si="3"/>
        <v>7158.5</v>
      </c>
      <c r="H34" s="4">
        <f t="shared" si="3"/>
        <v>1481.5</v>
      </c>
      <c r="I34" s="4">
        <f t="shared" si="3"/>
        <v>800</v>
      </c>
      <c r="J34" s="4">
        <f>B34-G34-H34-I34</f>
        <v>0</v>
      </c>
    </row>
  </sheetData>
  <pageMargins left="0" right="0" top="0" bottom="0" header="0.3" footer="0.3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3"/>
  <sheetViews>
    <sheetView workbookViewId="0">
      <selection activeCell="B14" sqref="B14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42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5">
        <v>42788</v>
      </c>
      <c r="B7" s="6">
        <v>1640</v>
      </c>
      <c r="G7" s="6">
        <f>75*E7</f>
        <v>0</v>
      </c>
      <c r="H7" s="6">
        <f>G7*20%</f>
        <v>0</v>
      </c>
      <c r="J7" s="6">
        <f>B7-G7-H7-I7</f>
        <v>1640</v>
      </c>
    </row>
    <row r="8" spans="1:11" x14ac:dyDescent="0.25">
      <c r="C8" s="1" t="s">
        <v>26</v>
      </c>
      <c r="D8" s="5">
        <v>42706</v>
      </c>
      <c r="E8" s="1">
        <v>4</v>
      </c>
      <c r="G8" s="6">
        <f t="shared" ref="G8:G31" si="0">75*E8</f>
        <v>300</v>
      </c>
      <c r="H8" s="6">
        <f t="shared" ref="H8:H31" si="1">G8*20%</f>
        <v>60</v>
      </c>
      <c r="I8" s="6">
        <v>50</v>
      </c>
      <c r="J8" s="6">
        <f>J7+B8-G8-H8-I8</f>
        <v>1230</v>
      </c>
    </row>
    <row r="9" spans="1:11" x14ac:dyDescent="0.25">
      <c r="C9" s="1" t="s">
        <v>39</v>
      </c>
      <c r="D9" s="5">
        <v>42706</v>
      </c>
      <c r="E9" s="1">
        <v>4</v>
      </c>
      <c r="G9" s="6">
        <f t="shared" si="0"/>
        <v>300</v>
      </c>
      <c r="H9" s="6">
        <f t="shared" si="1"/>
        <v>60</v>
      </c>
      <c r="I9" s="6">
        <v>50</v>
      </c>
      <c r="J9" s="6">
        <f t="shared" ref="J9:J31" si="2">J8+B9-G9-H9-I9</f>
        <v>820</v>
      </c>
    </row>
    <row r="10" spans="1:11" x14ac:dyDescent="0.25">
      <c r="C10" s="1" t="s">
        <v>8</v>
      </c>
      <c r="D10" s="5">
        <v>42706</v>
      </c>
      <c r="E10" s="1">
        <v>4</v>
      </c>
      <c r="G10" s="6">
        <f t="shared" si="0"/>
        <v>300</v>
      </c>
      <c r="H10" s="6">
        <f t="shared" si="1"/>
        <v>60</v>
      </c>
      <c r="I10" s="6">
        <v>50</v>
      </c>
      <c r="J10" s="6">
        <f t="shared" si="2"/>
        <v>410</v>
      </c>
    </row>
    <row r="11" spans="1:11" x14ac:dyDescent="0.25">
      <c r="C11" s="1" t="s">
        <v>25</v>
      </c>
      <c r="D11" s="5">
        <v>42706</v>
      </c>
      <c r="E11" s="1">
        <v>4</v>
      </c>
      <c r="G11" s="6">
        <f t="shared" si="0"/>
        <v>300</v>
      </c>
      <c r="H11" s="6">
        <f t="shared" si="1"/>
        <v>60</v>
      </c>
      <c r="I11" s="6">
        <v>50</v>
      </c>
      <c r="J11" s="6">
        <f t="shared" si="2"/>
        <v>0</v>
      </c>
    </row>
    <row r="12" spans="1:11" x14ac:dyDescent="0.25">
      <c r="G12" s="6">
        <f t="shared" si="0"/>
        <v>0</v>
      </c>
      <c r="H12" s="6">
        <f t="shared" si="1"/>
        <v>0</v>
      </c>
      <c r="J12" s="6">
        <f t="shared" si="2"/>
        <v>0</v>
      </c>
    </row>
    <row r="13" spans="1:11" x14ac:dyDescent="0.25">
      <c r="A13" s="5">
        <v>43082</v>
      </c>
      <c r="B13" s="6">
        <v>1640</v>
      </c>
      <c r="C13" s="1" t="s">
        <v>30</v>
      </c>
      <c r="D13" s="5">
        <v>43070</v>
      </c>
      <c r="E13" s="1">
        <v>4</v>
      </c>
      <c r="G13" s="6">
        <f t="shared" si="0"/>
        <v>300</v>
      </c>
      <c r="H13" s="6">
        <f t="shared" si="1"/>
        <v>60</v>
      </c>
      <c r="I13" s="6">
        <v>50</v>
      </c>
      <c r="J13" s="6">
        <f t="shared" si="2"/>
        <v>1230</v>
      </c>
    </row>
    <row r="14" spans="1:11" x14ac:dyDescent="0.25">
      <c r="C14" s="1" t="s">
        <v>14</v>
      </c>
      <c r="D14" s="5">
        <v>43070</v>
      </c>
      <c r="E14" s="1">
        <v>4</v>
      </c>
      <c r="G14" s="6">
        <f t="shared" si="0"/>
        <v>300</v>
      </c>
      <c r="H14" s="6">
        <f t="shared" si="1"/>
        <v>60</v>
      </c>
      <c r="I14" s="6">
        <v>50</v>
      </c>
      <c r="J14" s="6">
        <f t="shared" si="2"/>
        <v>820</v>
      </c>
    </row>
    <row r="15" spans="1:11" x14ac:dyDescent="0.25">
      <c r="C15" s="1" t="s">
        <v>25</v>
      </c>
      <c r="D15" s="5">
        <v>43070</v>
      </c>
      <c r="E15" s="1">
        <v>4</v>
      </c>
      <c r="G15" s="6">
        <f t="shared" si="0"/>
        <v>300</v>
      </c>
      <c r="H15" s="6">
        <f t="shared" si="1"/>
        <v>60</v>
      </c>
      <c r="I15" s="6">
        <v>50</v>
      </c>
      <c r="J15" s="6">
        <f t="shared" si="2"/>
        <v>410</v>
      </c>
    </row>
    <row r="16" spans="1:11" x14ac:dyDescent="0.25">
      <c r="C16" s="1" t="s">
        <v>107</v>
      </c>
      <c r="D16" s="5">
        <v>43070</v>
      </c>
      <c r="E16" s="1">
        <v>4</v>
      </c>
      <c r="G16" s="6">
        <f t="shared" si="0"/>
        <v>300</v>
      </c>
      <c r="H16" s="6">
        <f t="shared" si="1"/>
        <v>60</v>
      </c>
      <c r="I16" s="6">
        <v>50</v>
      </c>
      <c r="J16" s="6">
        <f t="shared" si="2"/>
        <v>0</v>
      </c>
    </row>
    <row r="17" spans="7:10" x14ac:dyDescent="0.25">
      <c r="G17" s="6">
        <f t="shared" si="0"/>
        <v>0</v>
      </c>
      <c r="H17" s="6">
        <f t="shared" si="1"/>
        <v>0</v>
      </c>
      <c r="J17" s="6">
        <f t="shared" si="2"/>
        <v>0</v>
      </c>
    </row>
    <row r="18" spans="7:10" x14ac:dyDescent="0.25">
      <c r="G18" s="6">
        <f t="shared" si="0"/>
        <v>0</v>
      </c>
      <c r="H18" s="6">
        <f t="shared" si="1"/>
        <v>0</v>
      </c>
      <c r="J18" s="6">
        <f t="shared" si="2"/>
        <v>0</v>
      </c>
    </row>
    <row r="19" spans="7:10" x14ac:dyDescent="0.25">
      <c r="G19" s="6">
        <f t="shared" si="0"/>
        <v>0</v>
      </c>
      <c r="H19" s="6">
        <f t="shared" si="1"/>
        <v>0</v>
      </c>
      <c r="J19" s="6">
        <f t="shared" si="2"/>
        <v>0</v>
      </c>
    </row>
    <row r="20" spans="7:10" x14ac:dyDescent="0.25">
      <c r="G20" s="6">
        <f t="shared" si="0"/>
        <v>0</v>
      </c>
      <c r="H20" s="6">
        <f t="shared" si="1"/>
        <v>0</v>
      </c>
      <c r="J20" s="6">
        <f t="shared" si="2"/>
        <v>0</v>
      </c>
    </row>
    <row r="21" spans="7:10" x14ac:dyDescent="0.25">
      <c r="G21" s="6">
        <f t="shared" si="0"/>
        <v>0</v>
      </c>
      <c r="H21" s="6">
        <f t="shared" si="1"/>
        <v>0</v>
      </c>
      <c r="J21" s="6">
        <f t="shared" si="2"/>
        <v>0</v>
      </c>
    </row>
    <row r="22" spans="7:10" x14ac:dyDescent="0.25">
      <c r="G22" s="6">
        <f t="shared" si="0"/>
        <v>0</v>
      </c>
      <c r="H22" s="6">
        <f t="shared" si="1"/>
        <v>0</v>
      </c>
      <c r="J22" s="6">
        <f t="shared" si="2"/>
        <v>0</v>
      </c>
    </row>
    <row r="23" spans="7:10" x14ac:dyDescent="0.25">
      <c r="G23" s="6">
        <f t="shared" si="0"/>
        <v>0</v>
      </c>
      <c r="H23" s="6">
        <f t="shared" si="1"/>
        <v>0</v>
      </c>
      <c r="J23" s="6">
        <f t="shared" si="2"/>
        <v>0</v>
      </c>
    </row>
    <row r="24" spans="7:10" x14ac:dyDescent="0.25">
      <c r="G24" s="6">
        <f t="shared" si="0"/>
        <v>0</v>
      </c>
      <c r="H24" s="6">
        <f t="shared" si="1"/>
        <v>0</v>
      </c>
      <c r="J24" s="6">
        <f t="shared" si="2"/>
        <v>0</v>
      </c>
    </row>
    <row r="25" spans="7:10" x14ac:dyDescent="0.25">
      <c r="G25" s="6">
        <f t="shared" si="0"/>
        <v>0</v>
      </c>
      <c r="H25" s="6">
        <f t="shared" si="1"/>
        <v>0</v>
      </c>
      <c r="J25" s="6">
        <f>J24+B25-G25-H25-I25</f>
        <v>0</v>
      </c>
    </row>
    <row r="26" spans="7:10" x14ac:dyDescent="0.25">
      <c r="G26" s="6">
        <f t="shared" si="0"/>
        <v>0</v>
      </c>
      <c r="H26" s="6">
        <f t="shared" si="1"/>
        <v>0</v>
      </c>
      <c r="J26" s="6">
        <f t="shared" si="2"/>
        <v>0</v>
      </c>
    </row>
    <row r="27" spans="7:10" x14ac:dyDescent="0.25">
      <c r="G27" s="6">
        <f t="shared" si="0"/>
        <v>0</v>
      </c>
      <c r="H27" s="6">
        <f t="shared" si="1"/>
        <v>0</v>
      </c>
      <c r="J27" s="6">
        <f t="shared" si="2"/>
        <v>0</v>
      </c>
    </row>
    <row r="28" spans="7:10" x14ac:dyDescent="0.25">
      <c r="G28" s="6">
        <f t="shared" si="0"/>
        <v>0</v>
      </c>
      <c r="H28" s="6">
        <f t="shared" si="1"/>
        <v>0</v>
      </c>
      <c r="J28" s="6">
        <f t="shared" si="2"/>
        <v>0</v>
      </c>
    </row>
    <row r="29" spans="7:10" x14ac:dyDescent="0.25">
      <c r="G29" s="6">
        <f t="shared" si="0"/>
        <v>0</v>
      </c>
      <c r="H29" s="6">
        <f t="shared" si="1"/>
        <v>0</v>
      </c>
      <c r="J29" s="6">
        <f t="shared" si="2"/>
        <v>0</v>
      </c>
    </row>
    <row r="30" spans="7:10" x14ac:dyDescent="0.25"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7:10" x14ac:dyDescent="0.25">
      <c r="G31" s="6">
        <f t="shared" si="0"/>
        <v>0</v>
      </c>
      <c r="H31" s="6">
        <f t="shared" si="1"/>
        <v>0</v>
      </c>
      <c r="J31" s="6">
        <f t="shared" si="2"/>
        <v>0</v>
      </c>
    </row>
    <row r="33" spans="1:10" x14ac:dyDescent="0.25">
      <c r="A33" s="3" t="s">
        <v>33</v>
      </c>
      <c r="B33" s="4">
        <f>SUM(B7:B32)</f>
        <v>3280</v>
      </c>
      <c r="C33" s="4"/>
      <c r="D33" s="4"/>
      <c r="E33" s="9">
        <f t="shared" ref="E33:I33" si="3">SUM(E7:E32)</f>
        <v>32</v>
      </c>
      <c r="F33" s="4"/>
      <c r="G33" s="4">
        <f t="shared" si="3"/>
        <v>2400</v>
      </c>
      <c r="H33" s="4">
        <f t="shared" si="3"/>
        <v>480</v>
      </c>
      <c r="I33" s="4">
        <f t="shared" si="3"/>
        <v>400</v>
      </c>
      <c r="J33" s="4">
        <f>B33-G33-H33-I33</f>
        <v>0</v>
      </c>
    </row>
  </sheetData>
  <pageMargins left="0" right="0" top="0" bottom="0" header="0.3" footer="0.3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3"/>
  <sheetViews>
    <sheetView workbookViewId="0">
      <selection activeCell="E10" sqref="E10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44</v>
      </c>
      <c r="B1" s="4"/>
      <c r="D1" s="3"/>
      <c r="F1" s="3"/>
      <c r="G1" s="4"/>
    </row>
    <row r="2" spans="1:11" s="2" customFormat="1" x14ac:dyDescent="0.25">
      <c r="A2" s="3" t="s">
        <v>45</v>
      </c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5">
        <v>42856</v>
      </c>
      <c r="B7" s="6">
        <v>720</v>
      </c>
      <c r="G7" s="6">
        <f>75*E7</f>
        <v>0</v>
      </c>
      <c r="H7" s="6">
        <f>G7*20%</f>
        <v>0</v>
      </c>
      <c r="J7" s="6">
        <f>B7-G7-H7-I7</f>
        <v>720</v>
      </c>
    </row>
    <row r="8" spans="1:11" x14ac:dyDescent="0.25">
      <c r="C8" s="1" t="s">
        <v>46</v>
      </c>
      <c r="D8" s="5">
        <v>42825</v>
      </c>
      <c r="E8" s="1">
        <v>4</v>
      </c>
      <c r="G8" s="6">
        <f t="shared" ref="G8:G31" si="0">75*E8</f>
        <v>300</v>
      </c>
      <c r="H8" s="6">
        <f t="shared" ref="H8:H31" si="1">G8*20%</f>
        <v>60</v>
      </c>
      <c r="J8" s="6">
        <f>J7+B8-G8-H8-I8</f>
        <v>360</v>
      </c>
    </row>
    <row r="9" spans="1:11" x14ac:dyDescent="0.25">
      <c r="C9" s="1" t="s">
        <v>23</v>
      </c>
      <c r="D9" s="5">
        <v>42825</v>
      </c>
      <c r="E9" s="1">
        <v>4</v>
      </c>
      <c r="G9" s="6">
        <f t="shared" si="0"/>
        <v>300</v>
      </c>
      <c r="H9" s="6">
        <f t="shared" si="1"/>
        <v>60</v>
      </c>
      <c r="J9" s="6">
        <f t="shared" ref="J9:J31" si="2">J8+B9-G9-H9-I9</f>
        <v>0</v>
      </c>
    </row>
    <row r="10" spans="1:11" x14ac:dyDescent="0.25">
      <c r="G10" s="6">
        <f t="shared" si="0"/>
        <v>0</v>
      </c>
      <c r="H10" s="6">
        <f t="shared" si="1"/>
        <v>0</v>
      </c>
      <c r="J10" s="6">
        <f t="shared" si="2"/>
        <v>0</v>
      </c>
    </row>
    <row r="11" spans="1:11" x14ac:dyDescent="0.25">
      <c r="G11" s="6">
        <f t="shared" si="0"/>
        <v>0</v>
      </c>
      <c r="H11" s="6">
        <f t="shared" si="1"/>
        <v>0</v>
      </c>
      <c r="J11" s="6">
        <f t="shared" si="2"/>
        <v>0</v>
      </c>
    </row>
    <row r="12" spans="1:11" x14ac:dyDescent="0.25">
      <c r="G12" s="6">
        <f t="shared" si="0"/>
        <v>0</v>
      </c>
      <c r="H12" s="6">
        <f t="shared" si="1"/>
        <v>0</v>
      </c>
      <c r="J12" s="6">
        <f t="shared" si="2"/>
        <v>0</v>
      </c>
    </row>
    <row r="13" spans="1:11" x14ac:dyDescent="0.25">
      <c r="G13" s="6">
        <f t="shared" si="0"/>
        <v>0</v>
      </c>
      <c r="H13" s="6">
        <f t="shared" si="1"/>
        <v>0</v>
      </c>
      <c r="J13" s="6">
        <f t="shared" si="2"/>
        <v>0</v>
      </c>
    </row>
    <row r="14" spans="1:11" x14ac:dyDescent="0.25">
      <c r="G14" s="6">
        <f t="shared" si="0"/>
        <v>0</v>
      </c>
      <c r="H14" s="6">
        <f t="shared" si="1"/>
        <v>0</v>
      </c>
      <c r="J14" s="6">
        <f t="shared" si="2"/>
        <v>0</v>
      </c>
    </row>
    <row r="15" spans="1:11" x14ac:dyDescent="0.25">
      <c r="G15" s="6">
        <f t="shared" si="0"/>
        <v>0</v>
      </c>
      <c r="H15" s="6">
        <f t="shared" si="1"/>
        <v>0</v>
      </c>
      <c r="J15" s="6">
        <f t="shared" si="2"/>
        <v>0</v>
      </c>
    </row>
    <row r="16" spans="1:11" x14ac:dyDescent="0.25">
      <c r="G16" s="6">
        <f t="shared" si="0"/>
        <v>0</v>
      </c>
      <c r="H16" s="6">
        <f t="shared" si="1"/>
        <v>0</v>
      </c>
      <c r="J16" s="6">
        <f t="shared" si="2"/>
        <v>0</v>
      </c>
    </row>
    <row r="17" spans="7:10" x14ac:dyDescent="0.25">
      <c r="G17" s="6">
        <f t="shared" si="0"/>
        <v>0</v>
      </c>
      <c r="H17" s="6">
        <f t="shared" si="1"/>
        <v>0</v>
      </c>
      <c r="J17" s="6">
        <f t="shared" si="2"/>
        <v>0</v>
      </c>
    </row>
    <row r="18" spans="7:10" x14ac:dyDescent="0.25">
      <c r="G18" s="6">
        <f t="shared" si="0"/>
        <v>0</v>
      </c>
      <c r="H18" s="6">
        <f t="shared" si="1"/>
        <v>0</v>
      </c>
      <c r="J18" s="6">
        <f t="shared" si="2"/>
        <v>0</v>
      </c>
    </row>
    <row r="19" spans="7:10" x14ac:dyDescent="0.25">
      <c r="G19" s="6">
        <f t="shared" si="0"/>
        <v>0</v>
      </c>
      <c r="H19" s="6">
        <f t="shared" si="1"/>
        <v>0</v>
      </c>
      <c r="J19" s="6">
        <f t="shared" si="2"/>
        <v>0</v>
      </c>
    </row>
    <row r="20" spans="7:10" x14ac:dyDescent="0.25">
      <c r="G20" s="6">
        <f t="shared" si="0"/>
        <v>0</v>
      </c>
      <c r="H20" s="6">
        <f t="shared" si="1"/>
        <v>0</v>
      </c>
      <c r="J20" s="6">
        <f t="shared" si="2"/>
        <v>0</v>
      </c>
    </row>
    <row r="21" spans="7:10" x14ac:dyDescent="0.25">
      <c r="G21" s="6">
        <f t="shared" si="0"/>
        <v>0</v>
      </c>
      <c r="H21" s="6">
        <f t="shared" si="1"/>
        <v>0</v>
      </c>
      <c r="J21" s="6">
        <f t="shared" si="2"/>
        <v>0</v>
      </c>
    </row>
    <row r="22" spans="7:10" x14ac:dyDescent="0.25">
      <c r="G22" s="6">
        <f t="shared" si="0"/>
        <v>0</v>
      </c>
      <c r="H22" s="6">
        <f t="shared" si="1"/>
        <v>0</v>
      </c>
      <c r="J22" s="6">
        <f t="shared" si="2"/>
        <v>0</v>
      </c>
    </row>
    <row r="23" spans="7:10" x14ac:dyDescent="0.25">
      <c r="G23" s="6">
        <f t="shared" si="0"/>
        <v>0</v>
      </c>
      <c r="H23" s="6">
        <f t="shared" si="1"/>
        <v>0</v>
      </c>
      <c r="J23" s="6">
        <f t="shared" si="2"/>
        <v>0</v>
      </c>
    </row>
    <row r="24" spans="7:10" x14ac:dyDescent="0.25">
      <c r="G24" s="6">
        <f t="shared" si="0"/>
        <v>0</v>
      </c>
      <c r="H24" s="6">
        <f t="shared" si="1"/>
        <v>0</v>
      </c>
      <c r="J24" s="6">
        <f t="shared" si="2"/>
        <v>0</v>
      </c>
    </row>
    <row r="25" spans="7:10" x14ac:dyDescent="0.25">
      <c r="G25" s="6">
        <f t="shared" si="0"/>
        <v>0</v>
      </c>
      <c r="H25" s="6">
        <f t="shared" si="1"/>
        <v>0</v>
      </c>
      <c r="J25" s="6">
        <f>J24+B25-G25-H25-I25</f>
        <v>0</v>
      </c>
    </row>
    <row r="26" spans="7:10" x14ac:dyDescent="0.25">
      <c r="G26" s="6">
        <f t="shared" si="0"/>
        <v>0</v>
      </c>
      <c r="H26" s="6">
        <f t="shared" si="1"/>
        <v>0</v>
      </c>
      <c r="J26" s="6">
        <f t="shared" si="2"/>
        <v>0</v>
      </c>
    </row>
    <row r="27" spans="7:10" x14ac:dyDescent="0.25">
      <c r="G27" s="6">
        <f t="shared" si="0"/>
        <v>0</v>
      </c>
      <c r="H27" s="6">
        <f t="shared" si="1"/>
        <v>0</v>
      </c>
      <c r="J27" s="6">
        <f t="shared" si="2"/>
        <v>0</v>
      </c>
    </row>
    <row r="28" spans="7:10" x14ac:dyDescent="0.25">
      <c r="G28" s="6">
        <f t="shared" si="0"/>
        <v>0</v>
      </c>
      <c r="H28" s="6">
        <f t="shared" si="1"/>
        <v>0</v>
      </c>
      <c r="J28" s="6">
        <f t="shared" si="2"/>
        <v>0</v>
      </c>
    </row>
    <row r="29" spans="7:10" x14ac:dyDescent="0.25">
      <c r="G29" s="6">
        <f t="shared" si="0"/>
        <v>0</v>
      </c>
      <c r="H29" s="6">
        <f t="shared" si="1"/>
        <v>0</v>
      </c>
      <c r="J29" s="6">
        <f t="shared" si="2"/>
        <v>0</v>
      </c>
    </row>
    <row r="30" spans="7:10" x14ac:dyDescent="0.25"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7:10" x14ac:dyDescent="0.25">
      <c r="G31" s="6">
        <f t="shared" si="0"/>
        <v>0</v>
      </c>
      <c r="H31" s="6">
        <f t="shared" si="1"/>
        <v>0</v>
      </c>
      <c r="J31" s="6">
        <f t="shared" si="2"/>
        <v>0</v>
      </c>
    </row>
    <row r="33" spans="1:10" x14ac:dyDescent="0.25">
      <c r="A33" s="3" t="s">
        <v>33</v>
      </c>
      <c r="B33" s="4">
        <f>SUM(B7:B32)</f>
        <v>720</v>
      </c>
      <c r="C33" s="4"/>
      <c r="D33" s="4"/>
      <c r="E33" s="4">
        <f t="shared" ref="E33:I33" si="3">SUM(E7:E32)</f>
        <v>8</v>
      </c>
      <c r="F33" s="4"/>
      <c r="G33" s="4">
        <f t="shared" si="3"/>
        <v>600</v>
      </c>
      <c r="H33" s="4">
        <f t="shared" si="3"/>
        <v>120</v>
      </c>
      <c r="I33" s="4">
        <f t="shared" si="3"/>
        <v>0</v>
      </c>
      <c r="J33" s="4">
        <f>B33-G33-H33-I33</f>
        <v>0</v>
      </c>
    </row>
  </sheetData>
  <pageMargins left="0" right="0" top="0" bottom="0" header="0.3" footer="0.3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3"/>
  <sheetViews>
    <sheetView workbookViewId="0">
      <selection activeCell="F11" sqref="F11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47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5">
        <v>42857</v>
      </c>
      <c r="B7" s="6">
        <v>360</v>
      </c>
      <c r="G7" s="6">
        <f>75*E7</f>
        <v>0</v>
      </c>
      <c r="H7" s="6">
        <f>G7*20%</f>
        <v>0</v>
      </c>
      <c r="J7" s="6">
        <f>B7-G7-H7-I7</f>
        <v>360</v>
      </c>
    </row>
    <row r="8" spans="1:11" x14ac:dyDescent="0.25">
      <c r="C8" s="1" t="s">
        <v>25</v>
      </c>
      <c r="D8" s="5">
        <v>42817</v>
      </c>
      <c r="E8" s="1">
        <v>4</v>
      </c>
      <c r="G8" s="6">
        <f t="shared" ref="G8:G31" si="0">75*E8</f>
        <v>300</v>
      </c>
      <c r="H8" s="6">
        <f t="shared" ref="H8:H31" si="1">G8*20%</f>
        <v>60</v>
      </c>
      <c r="J8" s="6">
        <f>J7+B8-G8-H8-I8</f>
        <v>0</v>
      </c>
    </row>
    <row r="9" spans="1:11" x14ac:dyDescent="0.25">
      <c r="G9" s="6">
        <f t="shared" si="0"/>
        <v>0</v>
      </c>
      <c r="H9" s="6">
        <f t="shared" si="1"/>
        <v>0</v>
      </c>
      <c r="J9" s="6">
        <f t="shared" ref="J9:J31" si="2">J8+B9-G9-H9-I9</f>
        <v>0</v>
      </c>
    </row>
    <row r="10" spans="1:11" x14ac:dyDescent="0.25">
      <c r="A10" s="5">
        <v>42931</v>
      </c>
      <c r="C10" s="1" t="s">
        <v>30</v>
      </c>
      <c r="D10" s="5">
        <v>42931</v>
      </c>
      <c r="E10" s="1">
        <v>4</v>
      </c>
      <c r="F10" s="5">
        <v>42962</v>
      </c>
      <c r="G10" s="6">
        <f t="shared" si="0"/>
        <v>300</v>
      </c>
      <c r="H10" s="6">
        <f t="shared" si="1"/>
        <v>60</v>
      </c>
      <c r="J10" s="6">
        <f t="shared" si="2"/>
        <v>-360</v>
      </c>
    </row>
    <row r="11" spans="1:11" x14ac:dyDescent="0.25">
      <c r="A11" s="5">
        <v>42942</v>
      </c>
      <c r="B11" s="6">
        <v>360</v>
      </c>
      <c r="G11" s="6">
        <f t="shared" si="0"/>
        <v>0</v>
      </c>
      <c r="H11" s="6">
        <f t="shared" si="1"/>
        <v>0</v>
      </c>
      <c r="J11" s="6">
        <f t="shared" si="2"/>
        <v>0</v>
      </c>
    </row>
    <row r="12" spans="1:11" x14ac:dyDescent="0.25">
      <c r="G12" s="6">
        <f t="shared" si="0"/>
        <v>0</v>
      </c>
      <c r="H12" s="6">
        <f t="shared" si="1"/>
        <v>0</v>
      </c>
      <c r="J12" s="6">
        <f t="shared" si="2"/>
        <v>0</v>
      </c>
    </row>
    <row r="13" spans="1:11" x14ac:dyDescent="0.25">
      <c r="G13" s="6">
        <f t="shared" si="0"/>
        <v>0</v>
      </c>
      <c r="H13" s="6">
        <f t="shared" si="1"/>
        <v>0</v>
      </c>
      <c r="J13" s="6">
        <f t="shared" si="2"/>
        <v>0</v>
      </c>
    </row>
    <row r="14" spans="1:11" x14ac:dyDescent="0.25">
      <c r="G14" s="6">
        <f t="shared" si="0"/>
        <v>0</v>
      </c>
      <c r="H14" s="6">
        <f t="shared" si="1"/>
        <v>0</v>
      </c>
      <c r="J14" s="6">
        <f t="shared" si="2"/>
        <v>0</v>
      </c>
    </row>
    <row r="15" spans="1:11" x14ac:dyDescent="0.25">
      <c r="G15" s="6">
        <f t="shared" si="0"/>
        <v>0</v>
      </c>
      <c r="H15" s="6">
        <f t="shared" si="1"/>
        <v>0</v>
      </c>
      <c r="J15" s="6">
        <f t="shared" si="2"/>
        <v>0</v>
      </c>
    </row>
    <row r="16" spans="1:11" x14ac:dyDescent="0.25">
      <c r="G16" s="6">
        <f t="shared" si="0"/>
        <v>0</v>
      </c>
      <c r="H16" s="6">
        <f t="shared" si="1"/>
        <v>0</v>
      </c>
      <c r="J16" s="6">
        <f t="shared" si="2"/>
        <v>0</v>
      </c>
    </row>
    <row r="17" spans="7:10" x14ac:dyDescent="0.25">
      <c r="G17" s="6">
        <f t="shared" si="0"/>
        <v>0</v>
      </c>
      <c r="H17" s="6">
        <f t="shared" si="1"/>
        <v>0</v>
      </c>
      <c r="J17" s="6">
        <f t="shared" si="2"/>
        <v>0</v>
      </c>
    </row>
    <row r="18" spans="7:10" x14ac:dyDescent="0.25">
      <c r="G18" s="6">
        <f t="shared" si="0"/>
        <v>0</v>
      </c>
      <c r="H18" s="6">
        <f t="shared" si="1"/>
        <v>0</v>
      </c>
      <c r="J18" s="6">
        <f t="shared" si="2"/>
        <v>0</v>
      </c>
    </row>
    <row r="19" spans="7:10" x14ac:dyDescent="0.25">
      <c r="G19" s="6">
        <f t="shared" si="0"/>
        <v>0</v>
      </c>
      <c r="H19" s="6">
        <f t="shared" si="1"/>
        <v>0</v>
      </c>
      <c r="J19" s="6">
        <f t="shared" si="2"/>
        <v>0</v>
      </c>
    </row>
    <row r="20" spans="7:10" x14ac:dyDescent="0.25">
      <c r="G20" s="6">
        <f t="shared" si="0"/>
        <v>0</v>
      </c>
      <c r="H20" s="6">
        <f t="shared" si="1"/>
        <v>0</v>
      </c>
      <c r="J20" s="6">
        <f t="shared" si="2"/>
        <v>0</v>
      </c>
    </row>
    <row r="21" spans="7:10" x14ac:dyDescent="0.25">
      <c r="G21" s="6">
        <f t="shared" si="0"/>
        <v>0</v>
      </c>
      <c r="H21" s="6">
        <f t="shared" si="1"/>
        <v>0</v>
      </c>
      <c r="J21" s="6">
        <f t="shared" si="2"/>
        <v>0</v>
      </c>
    </row>
    <row r="22" spans="7:10" x14ac:dyDescent="0.25">
      <c r="G22" s="6">
        <f t="shared" si="0"/>
        <v>0</v>
      </c>
      <c r="H22" s="6">
        <f t="shared" si="1"/>
        <v>0</v>
      </c>
      <c r="J22" s="6">
        <f t="shared" si="2"/>
        <v>0</v>
      </c>
    </row>
    <row r="23" spans="7:10" x14ac:dyDescent="0.25">
      <c r="G23" s="6">
        <f t="shared" si="0"/>
        <v>0</v>
      </c>
      <c r="H23" s="6">
        <f t="shared" si="1"/>
        <v>0</v>
      </c>
      <c r="J23" s="6">
        <f t="shared" si="2"/>
        <v>0</v>
      </c>
    </row>
    <row r="24" spans="7:10" x14ac:dyDescent="0.25">
      <c r="G24" s="6">
        <f t="shared" si="0"/>
        <v>0</v>
      </c>
      <c r="H24" s="6">
        <f t="shared" si="1"/>
        <v>0</v>
      </c>
      <c r="J24" s="6">
        <f t="shared" si="2"/>
        <v>0</v>
      </c>
    </row>
    <row r="25" spans="7:10" x14ac:dyDescent="0.25">
      <c r="G25" s="6">
        <f t="shared" si="0"/>
        <v>0</v>
      </c>
      <c r="H25" s="6">
        <f t="shared" si="1"/>
        <v>0</v>
      </c>
      <c r="J25" s="6">
        <f t="shared" si="2"/>
        <v>0</v>
      </c>
    </row>
    <row r="26" spans="7:10" x14ac:dyDescent="0.25">
      <c r="G26" s="6">
        <f t="shared" si="0"/>
        <v>0</v>
      </c>
      <c r="H26" s="6">
        <f t="shared" si="1"/>
        <v>0</v>
      </c>
      <c r="J26" s="6">
        <f t="shared" si="2"/>
        <v>0</v>
      </c>
    </row>
    <row r="27" spans="7:10" x14ac:dyDescent="0.25">
      <c r="G27" s="6">
        <f t="shared" si="0"/>
        <v>0</v>
      </c>
      <c r="H27" s="6">
        <f t="shared" si="1"/>
        <v>0</v>
      </c>
      <c r="J27" s="6">
        <f t="shared" si="2"/>
        <v>0</v>
      </c>
    </row>
    <row r="28" spans="7:10" x14ac:dyDescent="0.25">
      <c r="G28" s="6">
        <f t="shared" si="0"/>
        <v>0</v>
      </c>
      <c r="H28" s="6">
        <f t="shared" si="1"/>
        <v>0</v>
      </c>
      <c r="J28" s="6">
        <f t="shared" si="2"/>
        <v>0</v>
      </c>
    </row>
    <row r="29" spans="7:10" x14ac:dyDescent="0.25">
      <c r="G29" s="6">
        <f t="shared" si="0"/>
        <v>0</v>
      </c>
      <c r="H29" s="6">
        <f t="shared" si="1"/>
        <v>0</v>
      </c>
      <c r="J29" s="6">
        <f t="shared" si="2"/>
        <v>0</v>
      </c>
    </row>
    <row r="30" spans="7:10" x14ac:dyDescent="0.25"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7:10" x14ac:dyDescent="0.25">
      <c r="G31" s="6">
        <f t="shared" si="0"/>
        <v>0</v>
      </c>
      <c r="H31" s="6">
        <f t="shared" si="1"/>
        <v>0</v>
      </c>
      <c r="J31" s="6">
        <f t="shared" si="2"/>
        <v>0</v>
      </c>
    </row>
    <row r="33" spans="1:10" x14ac:dyDescent="0.25">
      <c r="A33" s="3" t="s">
        <v>33</v>
      </c>
      <c r="B33" s="4">
        <f>SUM(B7:B32)</f>
        <v>720</v>
      </c>
      <c r="C33" s="4"/>
      <c r="D33" s="4"/>
      <c r="E33" s="4">
        <f t="shared" ref="E33:I33" si="3">SUM(E7:E32)</f>
        <v>8</v>
      </c>
      <c r="F33" s="4"/>
      <c r="G33" s="4">
        <f t="shared" si="3"/>
        <v>600</v>
      </c>
      <c r="H33" s="4">
        <f t="shared" si="3"/>
        <v>120</v>
      </c>
      <c r="I33" s="4">
        <f t="shared" si="3"/>
        <v>0</v>
      </c>
      <c r="J33" s="4">
        <f>B33-G33-H33-I33</f>
        <v>0</v>
      </c>
    </row>
  </sheetData>
  <pageMargins left="0" right="0" top="0" bottom="0" header="0.3" footer="0.3"/>
  <pageSetup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3"/>
  <sheetViews>
    <sheetView topLeftCell="A4" workbookViewId="0">
      <selection activeCell="F16" sqref="F16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48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5">
        <v>42818</v>
      </c>
      <c r="B7" s="6">
        <v>540</v>
      </c>
      <c r="G7" s="6">
        <f>75*E7</f>
        <v>0</v>
      </c>
      <c r="H7" s="6">
        <f>G7*20%</f>
        <v>0</v>
      </c>
      <c r="J7" s="6">
        <f>B7-G7-H7-I7</f>
        <v>540</v>
      </c>
    </row>
    <row r="8" spans="1:11" x14ac:dyDescent="0.25">
      <c r="C8" s="1" t="s">
        <v>13</v>
      </c>
      <c r="D8" s="5">
        <v>42809</v>
      </c>
      <c r="E8" s="1">
        <v>6</v>
      </c>
      <c r="G8" s="6">
        <f t="shared" ref="G8:G31" si="0">75*E8</f>
        <v>450</v>
      </c>
      <c r="H8" s="6">
        <f t="shared" ref="H8:H31" si="1">G8*20%</f>
        <v>90</v>
      </c>
      <c r="J8" s="6">
        <f>J7+B8-G8-H8-I8</f>
        <v>0</v>
      </c>
    </row>
    <row r="9" spans="1:11" x14ac:dyDescent="0.25">
      <c r="G9" s="6">
        <f t="shared" si="0"/>
        <v>0</v>
      </c>
      <c r="H9" s="6">
        <f t="shared" si="1"/>
        <v>0</v>
      </c>
      <c r="J9" s="6">
        <f t="shared" ref="J9:J31" si="2">J8+B9-G9-H9-I9</f>
        <v>0</v>
      </c>
    </row>
    <row r="10" spans="1:11" x14ac:dyDescent="0.25">
      <c r="C10" s="1" t="s">
        <v>30</v>
      </c>
      <c r="D10" s="5">
        <v>42949</v>
      </c>
      <c r="E10" s="1">
        <v>7</v>
      </c>
      <c r="F10" s="5">
        <v>42977</v>
      </c>
      <c r="G10" s="6">
        <f t="shared" si="0"/>
        <v>525</v>
      </c>
      <c r="H10" s="6">
        <f t="shared" si="1"/>
        <v>105</v>
      </c>
      <c r="I10" s="6">
        <v>50</v>
      </c>
      <c r="J10" s="6">
        <f t="shared" si="2"/>
        <v>-680</v>
      </c>
    </row>
    <row r="11" spans="1:11" x14ac:dyDescent="0.25">
      <c r="C11" s="1" t="s">
        <v>38</v>
      </c>
      <c r="D11" s="5">
        <v>42949</v>
      </c>
      <c r="E11" s="1">
        <v>7</v>
      </c>
      <c r="F11" s="5">
        <v>42977</v>
      </c>
      <c r="G11" s="6">
        <f t="shared" si="0"/>
        <v>525</v>
      </c>
      <c r="H11" s="6">
        <f t="shared" si="1"/>
        <v>105</v>
      </c>
      <c r="I11" s="6">
        <v>50</v>
      </c>
      <c r="J11" s="6">
        <f t="shared" si="2"/>
        <v>-1360</v>
      </c>
    </row>
    <row r="12" spans="1:11" x14ac:dyDescent="0.25">
      <c r="C12" s="1" t="s">
        <v>14</v>
      </c>
      <c r="D12" s="5">
        <v>42950</v>
      </c>
      <c r="E12" s="1">
        <v>7</v>
      </c>
      <c r="F12" s="5">
        <v>42977</v>
      </c>
      <c r="G12" s="6">
        <f t="shared" si="0"/>
        <v>525</v>
      </c>
      <c r="H12" s="6">
        <f t="shared" si="1"/>
        <v>105</v>
      </c>
      <c r="I12" s="6">
        <v>50</v>
      </c>
      <c r="J12" s="6">
        <f t="shared" si="2"/>
        <v>-2040</v>
      </c>
    </row>
    <row r="13" spans="1:11" x14ac:dyDescent="0.25">
      <c r="C13" s="1" t="s">
        <v>25</v>
      </c>
      <c r="D13" s="5">
        <v>42950</v>
      </c>
      <c r="E13" s="1">
        <v>7</v>
      </c>
      <c r="F13" s="5">
        <v>42977</v>
      </c>
      <c r="G13" s="6">
        <f t="shared" si="0"/>
        <v>525</v>
      </c>
      <c r="H13" s="6">
        <f t="shared" si="1"/>
        <v>105</v>
      </c>
      <c r="I13" s="6">
        <v>50</v>
      </c>
      <c r="J13" s="6">
        <f t="shared" si="2"/>
        <v>-2720</v>
      </c>
    </row>
    <row r="14" spans="1:11" x14ac:dyDescent="0.25">
      <c r="C14" s="1" t="s">
        <v>19</v>
      </c>
      <c r="D14" s="5">
        <v>42951</v>
      </c>
      <c r="E14" s="1">
        <v>4</v>
      </c>
      <c r="F14" s="5">
        <v>42977</v>
      </c>
      <c r="G14" s="6">
        <f t="shared" si="0"/>
        <v>300</v>
      </c>
      <c r="H14" s="6">
        <f t="shared" si="1"/>
        <v>60</v>
      </c>
      <c r="I14" s="6">
        <v>50</v>
      </c>
      <c r="J14" s="6">
        <f t="shared" si="2"/>
        <v>-3130</v>
      </c>
    </row>
    <row r="15" spans="1:11" x14ac:dyDescent="0.25">
      <c r="C15" s="1" t="s">
        <v>30</v>
      </c>
      <c r="D15" s="5">
        <v>42951</v>
      </c>
      <c r="E15" s="1">
        <v>4</v>
      </c>
      <c r="F15" s="5">
        <v>42977</v>
      </c>
      <c r="G15" s="6">
        <f t="shared" si="0"/>
        <v>300</v>
      </c>
      <c r="H15" s="6">
        <f t="shared" si="1"/>
        <v>60</v>
      </c>
      <c r="I15" s="6">
        <v>50</v>
      </c>
      <c r="J15" s="6">
        <f t="shared" si="2"/>
        <v>-3540</v>
      </c>
    </row>
    <row r="16" spans="1:11" x14ac:dyDescent="0.25">
      <c r="A16" s="5">
        <v>42969</v>
      </c>
      <c r="B16" s="6">
        <v>3540</v>
      </c>
      <c r="G16" s="6">
        <f t="shared" si="0"/>
        <v>0</v>
      </c>
      <c r="H16" s="6">
        <f t="shared" si="1"/>
        <v>0</v>
      </c>
      <c r="J16" s="6">
        <f t="shared" si="2"/>
        <v>0</v>
      </c>
    </row>
    <row r="17" spans="7:10" x14ac:dyDescent="0.25">
      <c r="G17" s="6">
        <f t="shared" si="0"/>
        <v>0</v>
      </c>
      <c r="H17" s="6">
        <f t="shared" si="1"/>
        <v>0</v>
      </c>
      <c r="J17" s="6">
        <f t="shared" si="2"/>
        <v>0</v>
      </c>
    </row>
    <row r="18" spans="7:10" x14ac:dyDescent="0.25">
      <c r="G18" s="6">
        <f t="shared" si="0"/>
        <v>0</v>
      </c>
      <c r="H18" s="6">
        <f t="shared" si="1"/>
        <v>0</v>
      </c>
      <c r="J18" s="6">
        <f t="shared" si="2"/>
        <v>0</v>
      </c>
    </row>
    <row r="19" spans="7:10" x14ac:dyDescent="0.25">
      <c r="G19" s="6">
        <f t="shared" si="0"/>
        <v>0</v>
      </c>
      <c r="H19" s="6">
        <f t="shared" si="1"/>
        <v>0</v>
      </c>
      <c r="J19" s="6">
        <f t="shared" si="2"/>
        <v>0</v>
      </c>
    </row>
    <row r="20" spans="7:10" x14ac:dyDescent="0.25">
      <c r="G20" s="6">
        <f t="shared" si="0"/>
        <v>0</v>
      </c>
      <c r="H20" s="6">
        <f t="shared" si="1"/>
        <v>0</v>
      </c>
      <c r="J20" s="6">
        <f t="shared" si="2"/>
        <v>0</v>
      </c>
    </row>
    <row r="21" spans="7:10" x14ac:dyDescent="0.25">
      <c r="G21" s="6">
        <f t="shared" si="0"/>
        <v>0</v>
      </c>
      <c r="H21" s="6">
        <f t="shared" si="1"/>
        <v>0</v>
      </c>
      <c r="J21" s="6">
        <f t="shared" si="2"/>
        <v>0</v>
      </c>
    </row>
    <row r="22" spans="7:10" x14ac:dyDescent="0.25">
      <c r="G22" s="6">
        <f t="shared" si="0"/>
        <v>0</v>
      </c>
      <c r="H22" s="6">
        <f t="shared" si="1"/>
        <v>0</v>
      </c>
      <c r="J22" s="6">
        <f t="shared" si="2"/>
        <v>0</v>
      </c>
    </row>
    <row r="23" spans="7:10" x14ac:dyDescent="0.25">
      <c r="G23" s="6">
        <f t="shared" si="0"/>
        <v>0</v>
      </c>
      <c r="H23" s="6">
        <f t="shared" si="1"/>
        <v>0</v>
      </c>
      <c r="J23" s="6">
        <f t="shared" si="2"/>
        <v>0</v>
      </c>
    </row>
    <row r="24" spans="7:10" x14ac:dyDescent="0.25">
      <c r="G24" s="6">
        <f t="shared" si="0"/>
        <v>0</v>
      </c>
      <c r="H24" s="6">
        <f t="shared" si="1"/>
        <v>0</v>
      </c>
      <c r="J24" s="6">
        <f t="shared" si="2"/>
        <v>0</v>
      </c>
    </row>
    <row r="25" spans="7:10" x14ac:dyDescent="0.25">
      <c r="G25" s="6">
        <f t="shared" si="0"/>
        <v>0</v>
      </c>
      <c r="H25" s="6">
        <f t="shared" si="1"/>
        <v>0</v>
      </c>
      <c r="J25" s="6">
        <f>J24+B25-G25-H25-I25</f>
        <v>0</v>
      </c>
    </row>
    <row r="26" spans="7:10" x14ac:dyDescent="0.25">
      <c r="G26" s="6">
        <f t="shared" si="0"/>
        <v>0</v>
      </c>
      <c r="H26" s="6">
        <f t="shared" si="1"/>
        <v>0</v>
      </c>
      <c r="J26" s="6">
        <f t="shared" si="2"/>
        <v>0</v>
      </c>
    </row>
    <row r="27" spans="7:10" x14ac:dyDescent="0.25">
      <c r="G27" s="6">
        <f t="shared" si="0"/>
        <v>0</v>
      </c>
      <c r="H27" s="6">
        <f t="shared" si="1"/>
        <v>0</v>
      </c>
      <c r="J27" s="6">
        <f t="shared" si="2"/>
        <v>0</v>
      </c>
    </row>
    <row r="28" spans="7:10" x14ac:dyDescent="0.25">
      <c r="G28" s="6">
        <f t="shared" si="0"/>
        <v>0</v>
      </c>
      <c r="H28" s="6">
        <f t="shared" si="1"/>
        <v>0</v>
      </c>
      <c r="J28" s="6">
        <f t="shared" si="2"/>
        <v>0</v>
      </c>
    </row>
    <row r="29" spans="7:10" x14ac:dyDescent="0.25">
      <c r="G29" s="6">
        <f t="shared" si="0"/>
        <v>0</v>
      </c>
      <c r="H29" s="6">
        <f t="shared" si="1"/>
        <v>0</v>
      </c>
      <c r="J29" s="6">
        <f t="shared" si="2"/>
        <v>0</v>
      </c>
    </row>
    <row r="30" spans="7:10" x14ac:dyDescent="0.25"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7:10" x14ac:dyDescent="0.25">
      <c r="G31" s="6">
        <f t="shared" si="0"/>
        <v>0</v>
      </c>
      <c r="H31" s="6">
        <f t="shared" si="1"/>
        <v>0</v>
      </c>
      <c r="J31" s="6">
        <f t="shared" si="2"/>
        <v>0</v>
      </c>
    </row>
    <row r="33" spans="1:10" x14ac:dyDescent="0.25">
      <c r="A33" s="3" t="s">
        <v>33</v>
      </c>
      <c r="B33" s="4">
        <f>SUM(B7:B32)</f>
        <v>4080</v>
      </c>
      <c r="C33" s="4"/>
      <c r="D33" s="4"/>
      <c r="E33" s="4">
        <f t="shared" ref="E33:I33" si="3">SUM(E7:E32)</f>
        <v>42</v>
      </c>
      <c r="F33" s="4"/>
      <c r="G33" s="4">
        <f t="shared" si="3"/>
        <v>3150</v>
      </c>
      <c r="H33" s="4">
        <f t="shared" si="3"/>
        <v>630</v>
      </c>
      <c r="I33" s="4">
        <f t="shared" si="3"/>
        <v>300</v>
      </c>
      <c r="J33" s="4">
        <f>B33-G33-H33-I33</f>
        <v>0</v>
      </c>
    </row>
  </sheetData>
  <pageMargins left="0" right="0" top="0" bottom="0" header="0.3" footer="0.3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"/>
  <sheetViews>
    <sheetView workbookViewId="0">
      <selection activeCell="B13" sqref="B12:B13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49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5">
        <v>42866</v>
      </c>
      <c r="B7" s="6">
        <v>720</v>
      </c>
      <c r="G7" s="6">
        <f>75*E7</f>
        <v>0</v>
      </c>
      <c r="H7" s="6">
        <f>G7*20%</f>
        <v>0</v>
      </c>
      <c r="J7" s="6">
        <f>B7-G7-H7-I7</f>
        <v>720</v>
      </c>
    </row>
    <row r="8" spans="1:11" x14ac:dyDescent="0.25">
      <c r="C8" s="1" t="s">
        <v>26</v>
      </c>
      <c r="D8" s="5">
        <v>42806</v>
      </c>
      <c r="E8" s="1">
        <v>4</v>
      </c>
      <c r="G8" s="6">
        <f t="shared" ref="G8:G31" si="0">75*E8</f>
        <v>300</v>
      </c>
      <c r="H8" s="6">
        <f t="shared" ref="H8:H31" si="1">G8*20%</f>
        <v>60</v>
      </c>
      <c r="J8" s="6">
        <f>J7+B8-G8-H8-I8</f>
        <v>360</v>
      </c>
    </row>
    <row r="9" spans="1:11" x14ac:dyDescent="0.25">
      <c r="C9" s="1" t="s">
        <v>14</v>
      </c>
      <c r="D9" s="5">
        <v>42806</v>
      </c>
      <c r="E9" s="1">
        <v>4</v>
      </c>
      <c r="G9" s="6">
        <f t="shared" si="0"/>
        <v>300</v>
      </c>
      <c r="H9" s="6">
        <f t="shared" si="1"/>
        <v>60</v>
      </c>
      <c r="J9" s="6">
        <f t="shared" ref="J9:J31" si="2">J8+B9-G9-H9-I9</f>
        <v>0</v>
      </c>
    </row>
    <row r="10" spans="1:11" x14ac:dyDescent="0.25">
      <c r="G10" s="6">
        <f t="shared" si="0"/>
        <v>0</v>
      </c>
      <c r="H10" s="6">
        <f t="shared" si="1"/>
        <v>0</v>
      </c>
      <c r="J10" s="6">
        <f t="shared" si="2"/>
        <v>0</v>
      </c>
    </row>
    <row r="11" spans="1:11" x14ac:dyDescent="0.25">
      <c r="G11" s="6">
        <f t="shared" si="0"/>
        <v>0</v>
      </c>
      <c r="H11" s="6">
        <f t="shared" si="1"/>
        <v>0</v>
      </c>
      <c r="J11" s="6">
        <f t="shared" si="2"/>
        <v>0</v>
      </c>
    </row>
    <row r="12" spans="1:11" x14ac:dyDescent="0.25">
      <c r="G12" s="6">
        <f t="shared" si="0"/>
        <v>0</v>
      </c>
      <c r="H12" s="6">
        <f t="shared" si="1"/>
        <v>0</v>
      </c>
      <c r="J12" s="6">
        <f t="shared" si="2"/>
        <v>0</v>
      </c>
    </row>
    <row r="13" spans="1:11" x14ac:dyDescent="0.25">
      <c r="G13" s="6">
        <f t="shared" si="0"/>
        <v>0</v>
      </c>
      <c r="H13" s="6">
        <f t="shared" si="1"/>
        <v>0</v>
      </c>
      <c r="J13" s="6">
        <f t="shared" si="2"/>
        <v>0</v>
      </c>
    </row>
    <row r="14" spans="1:11" x14ac:dyDescent="0.25">
      <c r="G14" s="6">
        <f t="shared" si="0"/>
        <v>0</v>
      </c>
      <c r="H14" s="6">
        <f t="shared" si="1"/>
        <v>0</v>
      </c>
      <c r="J14" s="6">
        <f t="shared" si="2"/>
        <v>0</v>
      </c>
    </row>
    <row r="15" spans="1:11" x14ac:dyDescent="0.25">
      <c r="G15" s="6">
        <f t="shared" si="0"/>
        <v>0</v>
      </c>
      <c r="H15" s="6">
        <f t="shared" si="1"/>
        <v>0</v>
      </c>
      <c r="J15" s="6">
        <f t="shared" si="2"/>
        <v>0</v>
      </c>
    </row>
    <row r="16" spans="1:11" x14ac:dyDescent="0.25">
      <c r="G16" s="6">
        <f t="shared" si="0"/>
        <v>0</v>
      </c>
      <c r="H16" s="6">
        <f t="shared" si="1"/>
        <v>0</v>
      </c>
      <c r="J16" s="6">
        <f t="shared" si="2"/>
        <v>0</v>
      </c>
    </row>
    <row r="17" spans="7:10" x14ac:dyDescent="0.25">
      <c r="G17" s="6">
        <f t="shared" si="0"/>
        <v>0</v>
      </c>
      <c r="H17" s="6">
        <f t="shared" si="1"/>
        <v>0</v>
      </c>
      <c r="J17" s="6">
        <f t="shared" si="2"/>
        <v>0</v>
      </c>
    </row>
    <row r="18" spans="7:10" x14ac:dyDescent="0.25">
      <c r="G18" s="6">
        <f t="shared" si="0"/>
        <v>0</v>
      </c>
      <c r="H18" s="6">
        <f t="shared" si="1"/>
        <v>0</v>
      </c>
      <c r="J18" s="6">
        <f t="shared" si="2"/>
        <v>0</v>
      </c>
    </row>
    <row r="19" spans="7:10" x14ac:dyDescent="0.25">
      <c r="G19" s="6">
        <f t="shared" si="0"/>
        <v>0</v>
      </c>
      <c r="H19" s="6">
        <f t="shared" si="1"/>
        <v>0</v>
      </c>
      <c r="J19" s="6">
        <f t="shared" si="2"/>
        <v>0</v>
      </c>
    </row>
    <row r="20" spans="7:10" x14ac:dyDescent="0.25">
      <c r="G20" s="6">
        <f t="shared" si="0"/>
        <v>0</v>
      </c>
      <c r="H20" s="6">
        <f t="shared" si="1"/>
        <v>0</v>
      </c>
      <c r="J20" s="6">
        <f t="shared" si="2"/>
        <v>0</v>
      </c>
    </row>
    <row r="21" spans="7:10" x14ac:dyDescent="0.25">
      <c r="G21" s="6">
        <f t="shared" si="0"/>
        <v>0</v>
      </c>
      <c r="H21" s="6">
        <f t="shared" si="1"/>
        <v>0</v>
      </c>
      <c r="J21" s="6">
        <f t="shared" si="2"/>
        <v>0</v>
      </c>
    </row>
    <row r="22" spans="7:10" x14ac:dyDescent="0.25">
      <c r="G22" s="6">
        <f t="shared" si="0"/>
        <v>0</v>
      </c>
      <c r="H22" s="6">
        <f t="shared" si="1"/>
        <v>0</v>
      </c>
      <c r="J22" s="6">
        <f t="shared" si="2"/>
        <v>0</v>
      </c>
    </row>
    <row r="23" spans="7:10" x14ac:dyDescent="0.25">
      <c r="G23" s="6">
        <f t="shared" si="0"/>
        <v>0</v>
      </c>
      <c r="H23" s="6">
        <f t="shared" si="1"/>
        <v>0</v>
      </c>
      <c r="J23" s="6">
        <f t="shared" si="2"/>
        <v>0</v>
      </c>
    </row>
    <row r="24" spans="7:10" x14ac:dyDescent="0.25">
      <c r="G24" s="6">
        <f t="shared" si="0"/>
        <v>0</v>
      </c>
      <c r="H24" s="6">
        <f t="shared" si="1"/>
        <v>0</v>
      </c>
      <c r="J24" s="6">
        <f t="shared" si="2"/>
        <v>0</v>
      </c>
    </row>
    <row r="25" spans="7:10" x14ac:dyDescent="0.25">
      <c r="G25" s="6">
        <f t="shared" si="0"/>
        <v>0</v>
      </c>
      <c r="H25" s="6">
        <f t="shared" si="1"/>
        <v>0</v>
      </c>
      <c r="J25" s="6">
        <f>J24+B25-G25-H25-I25</f>
        <v>0</v>
      </c>
    </row>
    <row r="26" spans="7:10" x14ac:dyDescent="0.25">
      <c r="G26" s="6">
        <f t="shared" si="0"/>
        <v>0</v>
      </c>
      <c r="H26" s="6">
        <f t="shared" si="1"/>
        <v>0</v>
      </c>
      <c r="J26" s="6">
        <f t="shared" si="2"/>
        <v>0</v>
      </c>
    </row>
    <row r="27" spans="7:10" x14ac:dyDescent="0.25">
      <c r="G27" s="6">
        <f t="shared" si="0"/>
        <v>0</v>
      </c>
      <c r="H27" s="6">
        <f t="shared" si="1"/>
        <v>0</v>
      </c>
      <c r="J27" s="6">
        <f t="shared" si="2"/>
        <v>0</v>
      </c>
    </row>
    <row r="28" spans="7:10" x14ac:dyDescent="0.25">
      <c r="G28" s="6">
        <f t="shared" si="0"/>
        <v>0</v>
      </c>
      <c r="H28" s="6">
        <f t="shared" si="1"/>
        <v>0</v>
      </c>
      <c r="J28" s="6">
        <f t="shared" si="2"/>
        <v>0</v>
      </c>
    </row>
    <row r="29" spans="7:10" x14ac:dyDescent="0.25">
      <c r="G29" s="6">
        <f t="shared" si="0"/>
        <v>0</v>
      </c>
      <c r="H29" s="6">
        <f t="shared" si="1"/>
        <v>0</v>
      </c>
      <c r="J29" s="6">
        <f t="shared" si="2"/>
        <v>0</v>
      </c>
    </row>
    <row r="30" spans="7:10" x14ac:dyDescent="0.25"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7:10" x14ac:dyDescent="0.25">
      <c r="G31" s="6">
        <f t="shared" si="0"/>
        <v>0</v>
      </c>
      <c r="H31" s="6">
        <f t="shared" si="1"/>
        <v>0</v>
      </c>
      <c r="J31" s="6">
        <f t="shared" si="2"/>
        <v>0</v>
      </c>
    </row>
    <row r="33" spans="1:10" x14ac:dyDescent="0.25">
      <c r="A33" s="3" t="s">
        <v>33</v>
      </c>
      <c r="B33" s="4">
        <f>SUM(B7:B32)</f>
        <v>720</v>
      </c>
      <c r="C33" s="4"/>
      <c r="D33" s="4"/>
      <c r="E33" s="4">
        <f t="shared" ref="E33:I33" si="3">SUM(E7:E32)</f>
        <v>8</v>
      </c>
      <c r="F33" s="4"/>
      <c r="G33" s="4">
        <f t="shared" si="3"/>
        <v>600</v>
      </c>
      <c r="H33" s="4">
        <f t="shared" si="3"/>
        <v>120</v>
      </c>
      <c r="I33" s="4">
        <f t="shared" si="3"/>
        <v>0</v>
      </c>
      <c r="J33" s="4">
        <f>B33-G33-H33-I33</f>
        <v>0</v>
      </c>
    </row>
  </sheetData>
  <pageMargins left="0" right="0" top="0" bottom="0" header="0.3" footer="0.3"/>
  <pageSetup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3"/>
  <sheetViews>
    <sheetView workbookViewId="0">
      <selection activeCell="F9" sqref="F9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52</v>
      </c>
      <c r="B1" s="4"/>
      <c r="D1" s="3"/>
      <c r="F1" s="3"/>
      <c r="G1" s="4"/>
    </row>
    <row r="2" spans="1:11" s="2" customFormat="1" x14ac:dyDescent="0.25">
      <c r="A2" s="3" t="s">
        <v>53</v>
      </c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5">
        <v>42895</v>
      </c>
      <c r="B7" s="6">
        <v>820</v>
      </c>
      <c r="C7" s="1" t="s">
        <v>26</v>
      </c>
      <c r="D7" s="5">
        <v>42876</v>
      </c>
      <c r="E7" s="1">
        <v>4</v>
      </c>
      <c r="F7" s="5">
        <v>42901</v>
      </c>
      <c r="G7" s="6">
        <f>75*E7</f>
        <v>300</v>
      </c>
      <c r="H7" s="6">
        <f>G7*20%</f>
        <v>60</v>
      </c>
      <c r="I7" s="6">
        <v>50</v>
      </c>
      <c r="J7" s="6">
        <f>B7-G7-H7-I7</f>
        <v>410</v>
      </c>
    </row>
    <row r="8" spans="1:11" x14ac:dyDescent="0.25">
      <c r="C8" s="1" t="s">
        <v>23</v>
      </c>
      <c r="D8" s="5">
        <v>42876</v>
      </c>
      <c r="E8" s="1">
        <v>4</v>
      </c>
      <c r="F8" s="5">
        <v>42901</v>
      </c>
      <c r="G8" s="6">
        <f t="shared" ref="G8:G31" si="0">75*E8</f>
        <v>300</v>
      </c>
      <c r="H8" s="6">
        <f t="shared" ref="H8:H31" si="1">G8*20%</f>
        <v>60</v>
      </c>
      <c r="I8" s="6">
        <v>50</v>
      </c>
      <c r="J8" s="6">
        <f>J7+B8-G8-H8-I8</f>
        <v>0</v>
      </c>
    </row>
    <row r="9" spans="1:11" x14ac:dyDescent="0.25">
      <c r="F9" s="5" t="s">
        <v>56</v>
      </c>
      <c r="G9" s="6">
        <f t="shared" si="0"/>
        <v>0</v>
      </c>
      <c r="H9" s="6">
        <f t="shared" si="1"/>
        <v>0</v>
      </c>
      <c r="J9" s="6">
        <f t="shared" ref="J9:J31" si="2">J8+B9-G9-H9-I9</f>
        <v>0</v>
      </c>
    </row>
    <row r="10" spans="1:11" x14ac:dyDescent="0.25">
      <c r="G10" s="6">
        <f t="shared" si="0"/>
        <v>0</v>
      </c>
      <c r="H10" s="6">
        <f t="shared" si="1"/>
        <v>0</v>
      </c>
      <c r="J10" s="6">
        <f t="shared" si="2"/>
        <v>0</v>
      </c>
    </row>
    <row r="11" spans="1:11" x14ac:dyDescent="0.25">
      <c r="G11" s="6">
        <f t="shared" si="0"/>
        <v>0</v>
      </c>
      <c r="H11" s="6">
        <f t="shared" si="1"/>
        <v>0</v>
      </c>
      <c r="J11" s="6">
        <f t="shared" si="2"/>
        <v>0</v>
      </c>
    </row>
    <row r="12" spans="1:11" x14ac:dyDescent="0.25">
      <c r="G12" s="6">
        <f t="shared" si="0"/>
        <v>0</v>
      </c>
      <c r="H12" s="6">
        <f t="shared" si="1"/>
        <v>0</v>
      </c>
      <c r="J12" s="6">
        <f t="shared" si="2"/>
        <v>0</v>
      </c>
    </row>
    <row r="13" spans="1:11" x14ac:dyDescent="0.25">
      <c r="G13" s="6">
        <f t="shared" si="0"/>
        <v>0</v>
      </c>
      <c r="H13" s="6">
        <f t="shared" si="1"/>
        <v>0</v>
      </c>
      <c r="J13" s="6">
        <f t="shared" si="2"/>
        <v>0</v>
      </c>
    </row>
    <row r="14" spans="1:11" x14ac:dyDescent="0.25">
      <c r="G14" s="6">
        <f t="shared" si="0"/>
        <v>0</v>
      </c>
      <c r="H14" s="6">
        <f t="shared" si="1"/>
        <v>0</v>
      </c>
      <c r="J14" s="6">
        <f t="shared" si="2"/>
        <v>0</v>
      </c>
    </row>
    <row r="15" spans="1:11" x14ac:dyDescent="0.25">
      <c r="G15" s="6">
        <f t="shared" si="0"/>
        <v>0</v>
      </c>
      <c r="H15" s="6">
        <f t="shared" si="1"/>
        <v>0</v>
      </c>
      <c r="J15" s="6">
        <f t="shared" si="2"/>
        <v>0</v>
      </c>
    </row>
    <row r="16" spans="1:11" x14ac:dyDescent="0.25">
      <c r="G16" s="6">
        <f t="shared" si="0"/>
        <v>0</v>
      </c>
      <c r="H16" s="6">
        <f t="shared" si="1"/>
        <v>0</v>
      </c>
      <c r="J16" s="6">
        <f t="shared" si="2"/>
        <v>0</v>
      </c>
    </row>
    <row r="17" spans="7:10" x14ac:dyDescent="0.25">
      <c r="G17" s="6">
        <f t="shared" si="0"/>
        <v>0</v>
      </c>
      <c r="H17" s="6">
        <f t="shared" si="1"/>
        <v>0</v>
      </c>
      <c r="J17" s="6">
        <f t="shared" si="2"/>
        <v>0</v>
      </c>
    </row>
    <row r="18" spans="7:10" x14ac:dyDescent="0.25">
      <c r="G18" s="6">
        <f t="shared" si="0"/>
        <v>0</v>
      </c>
      <c r="H18" s="6">
        <f t="shared" si="1"/>
        <v>0</v>
      </c>
      <c r="J18" s="6">
        <f t="shared" si="2"/>
        <v>0</v>
      </c>
    </row>
    <row r="19" spans="7:10" x14ac:dyDescent="0.25">
      <c r="G19" s="6">
        <f t="shared" si="0"/>
        <v>0</v>
      </c>
      <c r="H19" s="6">
        <f t="shared" si="1"/>
        <v>0</v>
      </c>
      <c r="J19" s="6">
        <f t="shared" si="2"/>
        <v>0</v>
      </c>
    </row>
    <row r="20" spans="7:10" x14ac:dyDescent="0.25">
      <c r="G20" s="6">
        <f t="shared" si="0"/>
        <v>0</v>
      </c>
      <c r="H20" s="6">
        <f t="shared" si="1"/>
        <v>0</v>
      </c>
      <c r="J20" s="6">
        <f t="shared" si="2"/>
        <v>0</v>
      </c>
    </row>
    <row r="21" spans="7:10" x14ac:dyDescent="0.25">
      <c r="G21" s="6">
        <f t="shared" si="0"/>
        <v>0</v>
      </c>
      <c r="H21" s="6">
        <f t="shared" si="1"/>
        <v>0</v>
      </c>
      <c r="J21" s="6">
        <f t="shared" si="2"/>
        <v>0</v>
      </c>
    </row>
    <row r="22" spans="7:10" x14ac:dyDescent="0.25">
      <c r="G22" s="6">
        <f t="shared" si="0"/>
        <v>0</v>
      </c>
      <c r="H22" s="6">
        <f t="shared" si="1"/>
        <v>0</v>
      </c>
      <c r="J22" s="6">
        <f t="shared" si="2"/>
        <v>0</v>
      </c>
    </row>
    <row r="23" spans="7:10" x14ac:dyDescent="0.25">
      <c r="G23" s="6">
        <f t="shared" si="0"/>
        <v>0</v>
      </c>
      <c r="H23" s="6">
        <f t="shared" si="1"/>
        <v>0</v>
      </c>
      <c r="J23" s="6">
        <f t="shared" si="2"/>
        <v>0</v>
      </c>
    </row>
    <row r="24" spans="7:10" x14ac:dyDescent="0.25">
      <c r="G24" s="6">
        <f t="shared" si="0"/>
        <v>0</v>
      </c>
      <c r="H24" s="6">
        <f t="shared" si="1"/>
        <v>0</v>
      </c>
      <c r="J24" s="6">
        <f t="shared" si="2"/>
        <v>0</v>
      </c>
    </row>
    <row r="25" spans="7:10" x14ac:dyDescent="0.25">
      <c r="G25" s="6">
        <f t="shared" si="0"/>
        <v>0</v>
      </c>
      <c r="H25" s="6">
        <f t="shared" si="1"/>
        <v>0</v>
      </c>
      <c r="J25" s="6">
        <f>J24+B25-G25-H25-I25</f>
        <v>0</v>
      </c>
    </row>
    <row r="26" spans="7:10" x14ac:dyDescent="0.25">
      <c r="G26" s="6">
        <f t="shared" si="0"/>
        <v>0</v>
      </c>
      <c r="H26" s="6">
        <f t="shared" si="1"/>
        <v>0</v>
      </c>
      <c r="J26" s="6">
        <f t="shared" si="2"/>
        <v>0</v>
      </c>
    </row>
    <row r="27" spans="7:10" x14ac:dyDescent="0.25">
      <c r="G27" s="6">
        <f t="shared" si="0"/>
        <v>0</v>
      </c>
      <c r="H27" s="6">
        <f t="shared" si="1"/>
        <v>0</v>
      </c>
      <c r="J27" s="6">
        <f t="shared" si="2"/>
        <v>0</v>
      </c>
    </row>
    <row r="28" spans="7:10" x14ac:dyDescent="0.25">
      <c r="G28" s="6">
        <f t="shared" si="0"/>
        <v>0</v>
      </c>
      <c r="H28" s="6">
        <f t="shared" si="1"/>
        <v>0</v>
      </c>
      <c r="J28" s="6">
        <f t="shared" si="2"/>
        <v>0</v>
      </c>
    </row>
    <row r="29" spans="7:10" x14ac:dyDescent="0.25">
      <c r="G29" s="6">
        <f t="shared" si="0"/>
        <v>0</v>
      </c>
      <c r="H29" s="6">
        <f t="shared" si="1"/>
        <v>0</v>
      </c>
      <c r="J29" s="6">
        <f t="shared" si="2"/>
        <v>0</v>
      </c>
    </row>
    <row r="30" spans="7:10" x14ac:dyDescent="0.25"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7:10" x14ac:dyDescent="0.25">
      <c r="G31" s="6">
        <f t="shared" si="0"/>
        <v>0</v>
      </c>
      <c r="H31" s="6">
        <f t="shared" si="1"/>
        <v>0</v>
      </c>
      <c r="J31" s="6">
        <f t="shared" si="2"/>
        <v>0</v>
      </c>
    </row>
    <row r="33" spans="1:10" x14ac:dyDescent="0.25">
      <c r="A33" s="3" t="s">
        <v>33</v>
      </c>
      <c r="B33" s="4">
        <f>SUM(B7:B32)</f>
        <v>820</v>
      </c>
      <c r="C33" s="4"/>
      <c r="D33" s="4"/>
      <c r="E33" s="4">
        <f t="shared" ref="E33:I33" si="3">SUM(E7:E32)</f>
        <v>8</v>
      </c>
      <c r="F33" s="4"/>
      <c r="G33" s="4">
        <f t="shared" si="3"/>
        <v>600</v>
      </c>
      <c r="H33" s="4">
        <f t="shared" si="3"/>
        <v>120</v>
      </c>
      <c r="I33" s="4">
        <f t="shared" si="3"/>
        <v>100</v>
      </c>
      <c r="J33" s="4">
        <f>B33-G33-H33-I33</f>
        <v>0</v>
      </c>
    </row>
  </sheetData>
  <pageMargins left="0" right="0" top="0" bottom="0" header="0.3" footer="0.3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3"/>
  <sheetViews>
    <sheetView workbookViewId="0">
      <selection activeCell="F8" sqref="F8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54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C7" s="1" t="s">
        <v>13</v>
      </c>
      <c r="D7" s="5">
        <v>42889</v>
      </c>
      <c r="E7" s="1">
        <v>4</v>
      </c>
      <c r="F7" s="5">
        <v>42916</v>
      </c>
      <c r="G7" s="6">
        <f>75*E7</f>
        <v>300</v>
      </c>
      <c r="H7" s="6">
        <f>G7*20%</f>
        <v>60</v>
      </c>
      <c r="J7" s="6">
        <f>B7-G7-H7-I7</f>
        <v>-360</v>
      </c>
    </row>
    <row r="8" spans="1:11" x14ac:dyDescent="0.25">
      <c r="A8" s="5">
        <v>42907</v>
      </c>
      <c r="B8" s="6">
        <v>360</v>
      </c>
      <c r="G8" s="6">
        <f t="shared" ref="G8:G31" si="0">75*E8</f>
        <v>0</v>
      </c>
      <c r="H8" s="6">
        <f t="shared" ref="H8:H31" si="1">G8*20%</f>
        <v>0</v>
      </c>
      <c r="J8" s="6">
        <f>J7+B8-G8-H8-I8</f>
        <v>0</v>
      </c>
    </row>
    <row r="9" spans="1:11" x14ac:dyDescent="0.25">
      <c r="G9" s="6">
        <f t="shared" si="0"/>
        <v>0</v>
      </c>
      <c r="H9" s="6">
        <f t="shared" si="1"/>
        <v>0</v>
      </c>
      <c r="J9" s="6">
        <f t="shared" ref="J9:J31" si="2">J8+B9-G9-H9-I9</f>
        <v>0</v>
      </c>
    </row>
    <row r="10" spans="1:11" x14ac:dyDescent="0.25">
      <c r="G10" s="6">
        <f t="shared" si="0"/>
        <v>0</v>
      </c>
      <c r="H10" s="6">
        <f t="shared" si="1"/>
        <v>0</v>
      </c>
      <c r="J10" s="6">
        <f t="shared" si="2"/>
        <v>0</v>
      </c>
    </row>
    <row r="11" spans="1:11" x14ac:dyDescent="0.25">
      <c r="G11" s="6">
        <f t="shared" si="0"/>
        <v>0</v>
      </c>
      <c r="H11" s="6">
        <f t="shared" si="1"/>
        <v>0</v>
      </c>
      <c r="J11" s="6">
        <f t="shared" si="2"/>
        <v>0</v>
      </c>
    </row>
    <row r="12" spans="1:11" x14ac:dyDescent="0.25">
      <c r="G12" s="6">
        <f t="shared" si="0"/>
        <v>0</v>
      </c>
      <c r="H12" s="6">
        <f t="shared" si="1"/>
        <v>0</v>
      </c>
      <c r="J12" s="6">
        <f t="shared" si="2"/>
        <v>0</v>
      </c>
    </row>
    <row r="13" spans="1:11" x14ac:dyDescent="0.25">
      <c r="G13" s="6">
        <f t="shared" si="0"/>
        <v>0</v>
      </c>
      <c r="H13" s="6">
        <f t="shared" si="1"/>
        <v>0</v>
      </c>
      <c r="J13" s="6">
        <f t="shared" si="2"/>
        <v>0</v>
      </c>
    </row>
    <row r="14" spans="1:11" x14ac:dyDescent="0.25">
      <c r="G14" s="6">
        <f t="shared" si="0"/>
        <v>0</v>
      </c>
      <c r="H14" s="6">
        <f t="shared" si="1"/>
        <v>0</v>
      </c>
      <c r="J14" s="6">
        <f t="shared" si="2"/>
        <v>0</v>
      </c>
    </row>
    <row r="15" spans="1:11" x14ac:dyDescent="0.25">
      <c r="G15" s="6">
        <f t="shared" si="0"/>
        <v>0</v>
      </c>
      <c r="H15" s="6">
        <f t="shared" si="1"/>
        <v>0</v>
      </c>
      <c r="J15" s="6">
        <f t="shared" si="2"/>
        <v>0</v>
      </c>
    </row>
    <row r="16" spans="1:11" x14ac:dyDescent="0.25">
      <c r="G16" s="6">
        <f t="shared" si="0"/>
        <v>0</v>
      </c>
      <c r="H16" s="6">
        <f t="shared" si="1"/>
        <v>0</v>
      </c>
      <c r="J16" s="6">
        <f t="shared" si="2"/>
        <v>0</v>
      </c>
    </row>
    <row r="17" spans="7:10" x14ac:dyDescent="0.25">
      <c r="G17" s="6">
        <f t="shared" si="0"/>
        <v>0</v>
      </c>
      <c r="H17" s="6">
        <f t="shared" si="1"/>
        <v>0</v>
      </c>
      <c r="J17" s="6">
        <f t="shared" si="2"/>
        <v>0</v>
      </c>
    </row>
    <row r="18" spans="7:10" x14ac:dyDescent="0.25">
      <c r="G18" s="6">
        <f t="shared" si="0"/>
        <v>0</v>
      </c>
      <c r="H18" s="6">
        <f t="shared" si="1"/>
        <v>0</v>
      </c>
      <c r="J18" s="6">
        <f t="shared" si="2"/>
        <v>0</v>
      </c>
    </row>
    <row r="19" spans="7:10" x14ac:dyDescent="0.25">
      <c r="G19" s="6">
        <f t="shared" si="0"/>
        <v>0</v>
      </c>
      <c r="H19" s="6">
        <f t="shared" si="1"/>
        <v>0</v>
      </c>
      <c r="J19" s="6">
        <f t="shared" si="2"/>
        <v>0</v>
      </c>
    </row>
    <row r="20" spans="7:10" x14ac:dyDescent="0.25">
      <c r="G20" s="6">
        <f t="shared" si="0"/>
        <v>0</v>
      </c>
      <c r="H20" s="6">
        <f t="shared" si="1"/>
        <v>0</v>
      </c>
      <c r="J20" s="6">
        <f t="shared" si="2"/>
        <v>0</v>
      </c>
    </row>
    <row r="21" spans="7:10" x14ac:dyDescent="0.25">
      <c r="G21" s="6">
        <f t="shared" si="0"/>
        <v>0</v>
      </c>
      <c r="H21" s="6">
        <f t="shared" si="1"/>
        <v>0</v>
      </c>
      <c r="J21" s="6">
        <f t="shared" si="2"/>
        <v>0</v>
      </c>
    </row>
    <row r="22" spans="7:10" x14ac:dyDescent="0.25">
      <c r="G22" s="6">
        <f t="shared" si="0"/>
        <v>0</v>
      </c>
      <c r="H22" s="6">
        <f t="shared" si="1"/>
        <v>0</v>
      </c>
      <c r="J22" s="6">
        <f t="shared" si="2"/>
        <v>0</v>
      </c>
    </row>
    <row r="23" spans="7:10" x14ac:dyDescent="0.25">
      <c r="G23" s="6">
        <f t="shared" si="0"/>
        <v>0</v>
      </c>
      <c r="H23" s="6">
        <f t="shared" si="1"/>
        <v>0</v>
      </c>
      <c r="J23" s="6">
        <f t="shared" si="2"/>
        <v>0</v>
      </c>
    </row>
    <row r="24" spans="7:10" x14ac:dyDescent="0.25">
      <c r="G24" s="6">
        <f t="shared" si="0"/>
        <v>0</v>
      </c>
      <c r="H24" s="6">
        <f t="shared" si="1"/>
        <v>0</v>
      </c>
      <c r="J24" s="6">
        <f t="shared" si="2"/>
        <v>0</v>
      </c>
    </row>
    <row r="25" spans="7:10" x14ac:dyDescent="0.25">
      <c r="G25" s="6">
        <f t="shared" si="0"/>
        <v>0</v>
      </c>
      <c r="H25" s="6">
        <f t="shared" si="1"/>
        <v>0</v>
      </c>
      <c r="J25" s="6">
        <f>J24+B25-G25-H25-I25</f>
        <v>0</v>
      </c>
    </row>
    <row r="26" spans="7:10" x14ac:dyDescent="0.25">
      <c r="G26" s="6">
        <f t="shared" si="0"/>
        <v>0</v>
      </c>
      <c r="H26" s="6">
        <f t="shared" si="1"/>
        <v>0</v>
      </c>
      <c r="J26" s="6">
        <f t="shared" si="2"/>
        <v>0</v>
      </c>
    </row>
    <row r="27" spans="7:10" x14ac:dyDescent="0.25">
      <c r="G27" s="6">
        <f t="shared" si="0"/>
        <v>0</v>
      </c>
      <c r="H27" s="6">
        <f t="shared" si="1"/>
        <v>0</v>
      </c>
      <c r="J27" s="6">
        <f t="shared" si="2"/>
        <v>0</v>
      </c>
    </row>
    <row r="28" spans="7:10" x14ac:dyDescent="0.25">
      <c r="G28" s="6">
        <f t="shared" si="0"/>
        <v>0</v>
      </c>
      <c r="H28" s="6">
        <f t="shared" si="1"/>
        <v>0</v>
      </c>
      <c r="J28" s="6">
        <f t="shared" si="2"/>
        <v>0</v>
      </c>
    </row>
    <row r="29" spans="7:10" x14ac:dyDescent="0.25">
      <c r="G29" s="6">
        <f t="shared" si="0"/>
        <v>0</v>
      </c>
      <c r="H29" s="6">
        <f t="shared" si="1"/>
        <v>0</v>
      </c>
      <c r="J29" s="6">
        <f t="shared" si="2"/>
        <v>0</v>
      </c>
    </row>
    <row r="30" spans="7:10" x14ac:dyDescent="0.25"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7:10" x14ac:dyDescent="0.25">
      <c r="G31" s="6">
        <f t="shared" si="0"/>
        <v>0</v>
      </c>
      <c r="H31" s="6">
        <f t="shared" si="1"/>
        <v>0</v>
      </c>
      <c r="J31" s="6">
        <f t="shared" si="2"/>
        <v>0</v>
      </c>
    </row>
    <row r="33" spans="1:10" x14ac:dyDescent="0.25">
      <c r="A33" s="3" t="s">
        <v>33</v>
      </c>
      <c r="B33" s="4">
        <f>SUM(B7:B32)</f>
        <v>360</v>
      </c>
      <c r="C33" s="4"/>
      <c r="D33" s="4"/>
      <c r="E33" s="4">
        <f t="shared" ref="E33:I33" si="3">SUM(E7:E32)</f>
        <v>4</v>
      </c>
      <c r="F33" s="4"/>
      <c r="G33" s="4">
        <f t="shared" si="3"/>
        <v>300</v>
      </c>
      <c r="H33" s="4">
        <f t="shared" si="3"/>
        <v>60</v>
      </c>
      <c r="I33" s="4">
        <f t="shared" si="3"/>
        <v>0</v>
      </c>
      <c r="J33" s="4">
        <f>B33-G33-H33-I33</f>
        <v>0</v>
      </c>
    </row>
  </sheetData>
  <pageMargins left="0" right="0" top="0" bottom="0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EDCE4-E273-4ED0-A7C3-8FBD674F2925}">
  <dimension ref="A1:H51"/>
  <sheetViews>
    <sheetView topLeftCell="A17" workbookViewId="0">
      <selection activeCell="C32" sqref="C32"/>
    </sheetView>
  </sheetViews>
  <sheetFormatPr defaultRowHeight="15" x14ac:dyDescent="0.25"/>
  <cols>
    <col min="1" max="1" width="14.42578125" customWidth="1"/>
    <col min="2" max="2" width="11.5703125" customWidth="1"/>
    <col min="3" max="3" width="17.85546875" customWidth="1"/>
    <col min="4" max="4" width="12.42578125" customWidth="1"/>
    <col min="5" max="5" width="21.85546875" customWidth="1"/>
    <col min="6" max="6" width="24.5703125" customWidth="1"/>
    <col min="7" max="7" width="15.85546875" customWidth="1"/>
    <col min="8" max="8" width="24" customWidth="1"/>
  </cols>
  <sheetData>
    <row r="1" spans="1:8" x14ac:dyDescent="0.25">
      <c r="B1" s="3"/>
      <c r="C1" s="2"/>
      <c r="D1" s="4"/>
      <c r="E1" s="4"/>
      <c r="F1" s="2"/>
      <c r="G1" s="2"/>
      <c r="H1" s="2"/>
    </row>
    <row r="2" spans="1:8" x14ac:dyDescent="0.25">
      <c r="B2" s="5"/>
      <c r="C2" s="1"/>
      <c r="D2" s="6"/>
      <c r="E2" s="6"/>
      <c r="F2" s="6"/>
      <c r="G2" s="6"/>
      <c r="H2" s="6"/>
    </row>
    <row r="3" spans="1:8" x14ac:dyDescent="0.25">
      <c r="B3" s="5"/>
      <c r="C3" s="1"/>
      <c r="D3" s="6"/>
      <c r="E3" s="6"/>
      <c r="F3" s="6"/>
      <c r="G3" s="6"/>
      <c r="H3" s="6"/>
    </row>
    <row r="4" spans="1:8" x14ac:dyDescent="0.25">
      <c r="B4" s="3" t="s">
        <v>6</v>
      </c>
      <c r="C4" s="2" t="s">
        <v>35</v>
      </c>
      <c r="D4" s="4" t="s">
        <v>6</v>
      </c>
      <c r="E4" s="4" t="s">
        <v>1</v>
      </c>
      <c r="F4" s="4" t="s">
        <v>3</v>
      </c>
      <c r="G4" s="4" t="s">
        <v>5</v>
      </c>
      <c r="H4" s="4" t="s">
        <v>12</v>
      </c>
    </row>
    <row r="5" spans="1:8" x14ac:dyDescent="0.25">
      <c r="A5" s="19" t="s">
        <v>220</v>
      </c>
      <c r="B5" s="3" t="s">
        <v>16</v>
      </c>
      <c r="C5" s="2" t="s">
        <v>16</v>
      </c>
      <c r="D5" s="4" t="s">
        <v>2</v>
      </c>
      <c r="E5" s="4" t="s">
        <v>2</v>
      </c>
      <c r="F5" s="4" t="s">
        <v>4</v>
      </c>
      <c r="G5" s="4"/>
      <c r="H5" s="4"/>
    </row>
    <row r="6" spans="1:8" x14ac:dyDescent="0.25">
      <c r="H6" s="21">
        <v>4237</v>
      </c>
    </row>
    <row r="7" spans="1:8" x14ac:dyDescent="0.25">
      <c r="C7">
        <v>2.5</v>
      </c>
      <c r="E7" s="21">
        <v>212.5</v>
      </c>
      <c r="F7" s="21">
        <v>42</v>
      </c>
      <c r="H7" s="21"/>
    </row>
    <row r="8" spans="1:8" x14ac:dyDescent="0.25">
      <c r="B8" s="17">
        <v>46035</v>
      </c>
      <c r="C8">
        <v>4</v>
      </c>
      <c r="E8" s="21">
        <v>340</v>
      </c>
      <c r="F8" s="21">
        <v>68</v>
      </c>
      <c r="H8" s="21"/>
    </row>
    <row r="9" spans="1:8" x14ac:dyDescent="0.25">
      <c r="B9" s="17">
        <v>46036</v>
      </c>
      <c r="C9">
        <v>3.5</v>
      </c>
      <c r="E9" s="21">
        <v>297.5</v>
      </c>
      <c r="F9" s="21">
        <v>59.5</v>
      </c>
      <c r="H9" s="21"/>
    </row>
    <row r="10" spans="1:8" x14ac:dyDescent="0.25">
      <c r="B10" s="17">
        <v>46039</v>
      </c>
      <c r="C10">
        <v>4</v>
      </c>
      <c r="E10" s="21">
        <v>340</v>
      </c>
      <c r="F10" s="21">
        <v>68</v>
      </c>
      <c r="H10" s="21"/>
    </row>
    <row r="11" spans="1:8" x14ac:dyDescent="0.25">
      <c r="B11" s="17">
        <v>46041</v>
      </c>
      <c r="C11">
        <v>5</v>
      </c>
      <c r="E11" s="21">
        <v>425</v>
      </c>
      <c r="F11" s="21">
        <v>85</v>
      </c>
      <c r="H11" s="21"/>
    </row>
    <row r="12" spans="1:8" x14ac:dyDescent="0.25">
      <c r="B12" s="17">
        <v>46042</v>
      </c>
      <c r="C12">
        <v>2</v>
      </c>
      <c r="E12" s="21">
        <v>170</v>
      </c>
      <c r="F12" s="21">
        <v>34</v>
      </c>
      <c r="H12" s="21"/>
    </row>
    <row r="13" spans="1:8" x14ac:dyDescent="0.25">
      <c r="B13" s="17">
        <v>46043</v>
      </c>
      <c r="C13">
        <v>2.5</v>
      </c>
      <c r="E13" s="21">
        <v>212.5</v>
      </c>
      <c r="F13" s="21">
        <v>42</v>
      </c>
      <c r="H13" s="21"/>
    </row>
    <row r="14" spans="1:8" x14ac:dyDescent="0.25">
      <c r="B14" s="17">
        <v>46046</v>
      </c>
      <c r="C14">
        <v>5.5</v>
      </c>
      <c r="E14" s="21">
        <v>467.5</v>
      </c>
      <c r="F14" s="21">
        <v>93.5</v>
      </c>
      <c r="H14" s="21">
        <v>1891</v>
      </c>
    </row>
    <row r="15" spans="1:8" x14ac:dyDescent="0.25">
      <c r="B15" s="17">
        <v>46051</v>
      </c>
      <c r="C15">
        <v>2.5</v>
      </c>
      <c r="E15" s="21">
        <v>212.5</v>
      </c>
      <c r="F15" s="21">
        <v>42.5</v>
      </c>
      <c r="H15" s="21"/>
    </row>
    <row r="16" spans="1:8" x14ac:dyDescent="0.25">
      <c r="B16" s="17">
        <v>46052</v>
      </c>
      <c r="C16">
        <v>2.5</v>
      </c>
      <c r="E16" s="21">
        <v>212.5</v>
      </c>
      <c r="F16" s="21">
        <v>42.5</v>
      </c>
      <c r="H16" s="21"/>
    </row>
    <row r="17" spans="1:8" x14ac:dyDescent="0.25">
      <c r="B17" s="17">
        <v>46055</v>
      </c>
      <c r="C17">
        <v>2.5</v>
      </c>
      <c r="E17" s="21">
        <v>212.5</v>
      </c>
      <c r="F17" s="21">
        <v>42.5</v>
      </c>
      <c r="H17" s="21"/>
    </row>
    <row r="18" spans="1:8" x14ac:dyDescent="0.25">
      <c r="B18" s="17">
        <v>46057</v>
      </c>
      <c r="C18">
        <v>2</v>
      </c>
      <c r="E18" s="21">
        <v>170</v>
      </c>
      <c r="F18" s="21">
        <v>34</v>
      </c>
      <c r="H18" s="21"/>
    </row>
    <row r="19" spans="1:8" x14ac:dyDescent="0.25">
      <c r="B19" s="17">
        <v>46058</v>
      </c>
      <c r="C19">
        <v>2.5</v>
      </c>
      <c r="E19" s="21">
        <v>212.5</v>
      </c>
      <c r="F19" s="21">
        <v>42.5</v>
      </c>
      <c r="H19" s="21"/>
    </row>
    <row r="20" spans="1:8" x14ac:dyDescent="0.25">
      <c r="B20" s="17">
        <v>46059</v>
      </c>
      <c r="C20">
        <v>2.5</v>
      </c>
      <c r="E20" s="21">
        <v>212.5</v>
      </c>
      <c r="F20" s="21">
        <v>42.5</v>
      </c>
      <c r="H20" s="21"/>
    </row>
    <row r="21" spans="1:8" x14ac:dyDescent="0.25">
      <c r="B21" s="17">
        <v>46060</v>
      </c>
      <c r="C21">
        <v>2</v>
      </c>
      <c r="E21" s="21">
        <v>170</v>
      </c>
      <c r="F21" s="21">
        <v>34</v>
      </c>
      <c r="H21" s="21">
        <v>-403</v>
      </c>
    </row>
    <row r="22" spans="1:8" x14ac:dyDescent="0.25">
      <c r="E22" s="21" t="s">
        <v>56</v>
      </c>
      <c r="F22" s="21" t="s">
        <v>56</v>
      </c>
      <c r="H22" s="21"/>
    </row>
    <row r="23" spans="1:8" x14ac:dyDescent="0.25">
      <c r="E23" s="21" t="s">
        <v>56</v>
      </c>
      <c r="F23" s="21"/>
      <c r="H23" s="21"/>
    </row>
    <row r="24" spans="1:8" x14ac:dyDescent="0.25">
      <c r="A24" s="18">
        <v>6000</v>
      </c>
      <c r="B24" s="17">
        <v>46071</v>
      </c>
      <c r="H24" s="21"/>
    </row>
    <row r="25" spans="1:8" x14ac:dyDescent="0.25">
      <c r="A25" s="18"/>
      <c r="H25" s="21"/>
    </row>
    <row r="26" spans="1:8" x14ac:dyDescent="0.25">
      <c r="A26" s="18"/>
      <c r="B26" s="17">
        <v>46066</v>
      </c>
      <c r="C26">
        <v>2.5</v>
      </c>
      <c r="E26">
        <v>212.5</v>
      </c>
      <c r="F26">
        <v>42.5</v>
      </c>
      <c r="H26" s="21" t="s">
        <v>56</v>
      </c>
    </row>
    <row r="27" spans="1:8" x14ac:dyDescent="0.25">
      <c r="A27" s="18"/>
      <c r="B27" s="17">
        <v>46071</v>
      </c>
      <c r="C27">
        <v>1</v>
      </c>
      <c r="E27" s="18">
        <v>85</v>
      </c>
      <c r="F27" s="18">
        <v>17</v>
      </c>
      <c r="H27" s="21" t="s">
        <v>56</v>
      </c>
    </row>
    <row r="28" spans="1:8" x14ac:dyDescent="0.25">
      <c r="A28" s="18"/>
      <c r="B28" s="17">
        <v>46072</v>
      </c>
      <c r="C28">
        <v>2.5</v>
      </c>
      <c r="E28" s="18">
        <v>212.5</v>
      </c>
      <c r="F28" s="18">
        <v>42.5</v>
      </c>
      <c r="H28" s="21" t="s">
        <v>56</v>
      </c>
    </row>
    <row r="29" spans="1:8" x14ac:dyDescent="0.25">
      <c r="A29" s="18"/>
      <c r="B29" s="17">
        <v>46073</v>
      </c>
      <c r="C29">
        <v>2</v>
      </c>
      <c r="E29" s="18">
        <v>170</v>
      </c>
      <c r="F29" s="18">
        <v>34</v>
      </c>
      <c r="H29" s="21" t="s">
        <v>56</v>
      </c>
    </row>
    <row r="30" spans="1:8" x14ac:dyDescent="0.25">
      <c r="A30" s="18"/>
      <c r="B30" s="17">
        <v>46074</v>
      </c>
      <c r="C30">
        <v>2</v>
      </c>
      <c r="E30" s="18">
        <v>170</v>
      </c>
      <c r="F30" s="18">
        <v>34</v>
      </c>
      <c r="H30" s="21">
        <v>4577</v>
      </c>
    </row>
    <row r="31" spans="1:8" x14ac:dyDescent="0.25">
      <c r="A31" s="18"/>
      <c r="B31" s="17"/>
      <c r="E31" s="18"/>
      <c r="F31" s="18"/>
      <c r="H31" t="s">
        <v>56</v>
      </c>
    </row>
    <row r="32" spans="1:8" x14ac:dyDescent="0.25">
      <c r="A32" s="18"/>
      <c r="B32" s="17">
        <v>46075</v>
      </c>
      <c r="C32">
        <v>2</v>
      </c>
      <c r="E32" s="18">
        <v>170</v>
      </c>
      <c r="F32" s="18">
        <v>34</v>
      </c>
    </row>
    <row r="33" spans="1:6" x14ac:dyDescent="0.25">
      <c r="A33" s="18"/>
      <c r="B33" s="17">
        <v>46077</v>
      </c>
      <c r="C33">
        <v>4</v>
      </c>
      <c r="E33" s="18">
        <v>340</v>
      </c>
      <c r="F33" s="18">
        <v>68</v>
      </c>
    </row>
    <row r="34" spans="1:6" x14ac:dyDescent="0.25">
      <c r="A34" s="18"/>
      <c r="B34" s="17">
        <v>46080</v>
      </c>
      <c r="C34">
        <v>2</v>
      </c>
      <c r="E34" s="18">
        <v>170</v>
      </c>
      <c r="F34" s="18">
        <v>34</v>
      </c>
    </row>
    <row r="35" spans="1:6" x14ac:dyDescent="0.25">
      <c r="A35" s="18"/>
      <c r="B35" s="17"/>
      <c r="E35" s="18"/>
      <c r="F35" s="18"/>
    </row>
    <row r="36" spans="1:6" x14ac:dyDescent="0.25">
      <c r="A36" s="18"/>
      <c r="B36" s="17"/>
      <c r="E36" s="18"/>
      <c r="F36" s="18"/>
    </row>
    <row r="37" spans="1:6" x14ac:dyDescent="0.25">
      <c r="A37" s="18"/>
      <c r="B37" s="17"/>
      <c r="E37" s="18"/>
      <c r="F37" s="18"/>
    </row>
    <row r="38" spans="1:6" x14ac:dyDescent="0.25">
      <c r="A38" s="18"/>
      <c r="B38" s="17"/>
      <c r="E38" s="18"/>
      <c r="F38" s="18"/>
    </row>
    <row r="39" spans="1:6" x14ac:dyDescent="0.25">
      <c r="A39" s="18"/>
      <c r="B39" s="17"/>
      <c r="E39" s="18"/>
      <c r="F39" s="18"/>
    </row>
    <row r="40" spans="1:6" x14ac:dyDescent="0.25">
      <c r="A40" s="18"/>
      <c r="B40" s="17"/>
      <c r="E40" s="18"/>
      <c r="F40" s="18"/>
    </row>
    <row r="41" spans="1:6" x14ac:dyDescent="0.25">
      <c r="A41" s="18"/>
      <c r="B41" s="17"/>
      <c r="E41" s="18"/>
      <c r="F41" s="18"/>
    </row>
    <row r="42" spans="1:6" x14ac:dyDescent="0.25">
      <c r="A42" s="18"/>
      <c r="B42" s="17"/>
      <c r="E42" s="18"/>
      <c r="F42" s="18"/>
    </row>
    <row r="43" spans="1:6" x14ac:dyDescent="0.25">
      <c r="A43" s="18"/>
      <c r="B43" s="17"/>
      <c r="E43" s="18"/>
      <c r="F43" s="18"/>
    </row>
    <row r="44" spans="1:6" x14ac:dyDescent="0.25">
      <c r="A44" s="18"/>
      <c r="B44" s="17"/>
      <c r="E44" s="18"/>
      <c r="F44" s="18"/>
    </row>
    <row r="45" spans="1:6" x14ac:dyDescent="0.25">
      <c r="A45" s="18"/>
      <c r="B45" s="17"/>
      <c r="E45" s="18"/>
      <c r="F45" s="18"/>
    </row>
    <row r="46" spans="1:6" x14ac:dyDescent="0.25">
      <c r="A46" s="18"/>
    </row>
    <row r="47" spans="1:6" x14ac:dyDescent="0.25">
      <c r="A47" s="18"/>
    </row>
    <row r="48" spans="1:6" x14ac:dyDescent="0.25">
      <c r="A48" s="18"/>
    </row>
    <row r="49" spans="1:1" x14ac:dyDescent="0.25">
      <c r="A49" s="18"/>
    </row>
    <row r="50" spans="1:1" x14ac:dyDescent="0.25">
      <c r="A50" s="18"/>
    </row>
    <row r="51" spans="1:1" x14ac:dyDescent="0.25">
      <c r="A51" s="18"/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3"/>
  <sheetViews>
    <sheetView workbookViewId="0">
      <selection activeCell="T26" sqref="T26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66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A7" s="5">
        <v>42895</v>
      </c>
      <c r="B7" s="6">
        <v>590</v>
      </c>
      <c r="C7" s="1" t="s">
        <v>37</v>
      </c>
      <c r="D7" s="5">
        <v>42858</v>
      </c>
      <c r="E7" s="1">
        <v>6</v>
      </c>
      <c r="F7" s="5">
        <v>42895</v>
      </c>
      <c r="G7" s="6">
        <f>75*E7</f>
        <v>450</v>
      </c>
      <c r="H7" s="6">
        <f>G7*20%</f>
        <v>90</v>
      </c>
      <c r="I7" s="6">
        <v>50</v>
      </c>
      <c r="J7" s="6">
        <f>B7-G7-H7-I7</f>
        <v>0</v>
      </c>
    </row>
    <row r="8" spans="1:11" x14ac:dyDescent="0.25">
      <c r="C8" s="1" t="s">
        <v>19</v>
      </c>
      <c r="D8" s="5">
        <v>42928</v>
      </c>
      <c r="E8" s="1">
        <v>6.45</v>
      </c>
      <c r="F8" s="5">
        <v>42962</v>
      </c>
      <c r="G8" s="6">
        <f t="shared" ref="G8:G31" si="0">75*E8</f>
        <v>483.75</v>
      </c>
      <c r="H8" s="6">
        <f t="shared" ref="H8:H31" si="1">G8*20%</f>
        <v>96.75</v>
      </c>
      <c r="I8" s="6">
        <v>50</v>
      </c>
      <c r="J8" s="6">
        <f>J7+B8-G8-H8-I8</f>
        <v>-630.5</v>
      </c>
    </row>
    <row r="9" spans="1:11" x14ac:dyDescent="0.25">
      <c r="C9" s="1" t="s">
        <v>23</v>
      </c>
      <c r="D9" s="5">
        <v>42928</v>
      </c>
      <c r="E9" s="1">
        <v>4</v>
      </c>
      <c r="F9" s="5">
        <v>42962</v>
      </c>
      <c r="G9" s="6">
        <f t="shared" si="0"/>
        <v>300</v>
      </c>
      <c r="H9" s="6">
        <f t="shared" si="1"/>
        <v>60</v>
      </c>
      <c r="I9" s="6">
        <v>50</v>
      </c>
      <c r="J9" s="6">
        <f t="shared" ref="J9:J31" si="2">J8+B9-G9-H9-I9</f>
        <v>-1040.5</v>
      </c>
    </row>
    <row r="10" spans="1:11" x14ac:dyDescent="0.25">
      <c r="A10" s="5">
        <v>42942</v>
      </c>
      <c r="B10" s="6">
        <v>1040.5</v>
      </c>
      <c r="G10" s="6">
        <f t="shared" si="0"/>
        <v>0</v>
      </c>
      <c r="H10" s="6">
        <f t="shared" si="1"/>
        <v>0</v>
      </c>
      <c r="J10" s="6">
        <f t="shared" si="2"/>
        <v>0</v>
      </c>
    </row>
    <row r="11" spans="1:11" x14ac:dyDescent="0.25">
      <c r="C11" s="1" t="s">
        <v>18</v>
      </c>
      <c r="D11" s="5">
        <v>42943</v>
      </c>
      <c r="E11" s="1">
        <v>5</v>
      </c>
      <c r="F11" s="5">
        <v>42977</v>
      </c>
      <c r="G11" s="6">
        <f t="shared" si="0"/>
        <v>375</v>
      </c>
      <c r="H11" s="6">
        <f t="shared" si="1"/>
        <v>75</v>
      </c>
      <c r="I11" s="6">
        <v>50</v>
      </c>
      <c r="J11" s="6">
        <f t="shared" si="2"/>
        <v>-500</v>
      </c>
    </row>
    <row r="12" spans="1:11" x14ac:dyDescent="0.25">
      <c r="C12" s="1" t="s">
        <v>29</v>
      </c>
      <c r="D12" s="5">
        <v>42943</v>
      </c>
      <c r="E12" s="1">
        <v>5</v>
      </c>
      <c r="F12" s="5">
        <v>42977</v>
      </c>
      <c r="G12" s="6">
        <f t="shared" si="0"/>
        <v>375</v>
      </c>
      <c r="H12" s="6">
        <f t="shared" si="1"/>
        <v>75</v>
      </c>
      <c r="I12" s="6">
        <v>50</v>
      </c>
      <c r="J12" s="6">
        <f t="shared" si="2"/>
        <v>-1000</v>
      </c>
    </row>
    <row r="13" spans="1:11" x14ac:dyDescent="0.25">
      <c r="G13" s="6">
        <f t="shared" si="0"/>
        <v>0</v>
      </c>
      <c r="H13" s="6">
        <f t="shared" si="1"/>
        <v>0</v>
      </c>
      <c r="J13" s="6">
        <f t="shared" si="2"/>
        <v>-1000</v>
      </c>
    </row>
    <row r="14" spans="1:11" x14ac:dyDescent="0.25">
      <c r="C14" s="1" t="s">
        <v>7</v>
      </c>
      <c r="D14" s="5">
        <v>42956</v>
      </c>
      <c r="E14" s="1">
        <v>4.5</v>
      </c>
      <c r="F14" s="5">
        <v>42977</v>
      </c>
      <c r="G14" s="6">
        <f t="shared" si="0"/>
        <v>337.5</v>
      </c>
      <c r="H14" s="6">
        <f t="shared" si="1"/>
        <v>67.5</v>
      </c>
      <c r="I14" s="6">
        <v>50</v>
      </c>
      <c r="J14" s="6">
        <f t="shared" si="2"/>
        <v>-1455</v>
      </c>
    </row>
    <row r="15" spans="1:11" x14ac:dyDescent="0.25">
      <c r="A15" s="5">
        <v>42962</v>
      </c>
      <c r="B15" s="6">
        <v>1000</v>
      </c>
      <c r="G15" s="6">
        <f t="shared" si="0"/>
        <v>0</v>
      </c>
      <c r="H15" s="6">
        <f t="shared" si="1"/>
        <v>0</v>
      </c>
      <c r="J15" s="6">
        <f t="shared" si="2"/>
        <v>-455</v>
      </c>
    </row>
    <row r="16" spans="1:11" x14ac:dyDescent="0.25">
      <c r="A16" s="5">
        <v>42971</v>
      </c>
      <c r="B16" s="6">
        <v>455</v>
      </c>
      <c r="G16" s="6">
        <f t="shared" si="0"/>
        <v>0</v>
      </c>
      <c r="H16" s="6">
        <f t="shared" si="1"/>
        <v>0</v>
      </c>
      <c r="J16" s="6">
        <f t="shared" si="2"/>
        <v>0</v>
      </c>
    </row>
    <row r="17" spans="1:10" x14ac:dyDescent="0.25">
      <c r="G17" s="6">
        <f t="shared" si="0"/>
        <v>0</v>
      </c>
      <c r="H17" s="6">
        <f t="shared" si="1"/>
        <v>0</v>
      </c>
      <c r="J17" s="6">
        <f t="shared" si="2"/>
        <v>0</v>
      </c>
    </row>
    <row r="18" spans="1:10" x14ac:dyDescent="0.25">
      <c r="A18" s="5">
        <v>43046</v>
      </c>
      <c r="B18" s="6">
        <v>820</v>
      </c>
      <c r="C18" s="1" t="s">
        <v>32</v>
      </c>
      <c r="D18" s="5">
        <v>43046</v>
      </c>
      <c r="E18" s="1">
        <v>4</v>
      </c>
      <c r="F18" s="5">
        <v>43068</v>
      </c>
      <c r="G18" s="6">
        <f t="shared" si="0"/>
        <v>300</v>
      </c>
      <c r="H18" s="6">
        <f t="shared" si="1"/>
        <v>60</v>
      </c>
      <c r="I18" s="6">
        <v>100</v>
      </c>
      <c r="J18" s="6">
        <f t="shared" si="2"/>
        <v>360</v>
      </c>
    </row>
    <row r="19" spans="1:10" x14ac:dyDescent="0.25">
      <c r="C19" s="1" t="s">
        <v>29</v>
      </c>
      <c r="E19" s="1">
        <v>4</v>
      </c>
      <c r="G19" s="6">
        <f t="shared" si="0"/>
        <v>300</v>
      </c>
      <c r="H19" s="6">
        <f t="shared" si="1"/>
        <v>60</v>
      </c>
      <c r="J19" s="6">
        <f t="shared" si="2"/>
        <v>0</v>
      </c>
    </row>
    <row r="20" spans="1:10" x14ac:dyDescent="0.25">
      <c r="G20" s="6">
        <f t="shared" si="0"/>
        <v>0</v>
      </c>
      <c r="H20" s="6">
        <f t="shared" si="1"/>
        <v>0</v>
      </c>
      <c r="J20" s="6">
        <f t="shared" si="2"/>
        <v>0</v>
      </c>
    </row>
    <row r="21" spans="1:10" x14ac:dyDescent="0.25">
      <c r="A21" s="5">
        <v>43042</v>
      </c>
      <c r="B21" s="6">
        <v>770</v>
      </c>
      <c r="C21" s="1" t="s">
        <v>29</v>
      </c>
      <c r="D21" s="5">
        <v>43041</v>
      </c>
      <c r="E21" s="1">
        <v>4</v>
      </c>
      <c r="F21" s="5">
        <v>43068</v>
      </c>
      <c r="G21" s="6">
        <f t="shared" si="0"/>
        <v>300</v>
      </c>
      <c r="H21" s="6">
        <f t="shared" si="1"/>
        <v>60</v>
      </c>
      <c r="I21" s="6">
        <v>50</v>
      </c>
      <c r="J21" s="6">
        <f t="shared" si="2"/>
        <v>360</v>
      </c>
    </row>
    <row r="22" spans="1:10" x14ac:dyDescent="0.25">
      <c r="C22" s="1" t="s">
        <v>8</v>
      </c>
      <c r="D22" s="5">
        <v>43041</v>
      </c>
      <c r="E22" s="1">
        <v>4</v>
      </c>
      <c r="G22" s="6">
        <f t="shared" si="0"/>
        <v>300</v>
      </c>
      <c r="H22" s="6">
        <f t="shared" si="1"/>
        <v>60</v>
      </c>
      <c r="J22" s="6">
        <f t="shared" si="2"/>
        <v>0</v>
      </c>
    </row>
    <row r="23" spans="1:10" x14ac:dyDescent="0.25">
      <c r="G23" s="6">
        <f t="shared" si="0"/>
        <v>0</v>
      </c>
      <c r="H23" s="6">
        <f t="shared" si="1"/>
        <v>0</v>
      </c>
      <c r="J23" s="6">
        <f t="shared" si="2"/>
        <v>0</v>
      </c>
    </row>
    <row r="24" spans="1:10" x14ac:dyDescent="0.25">
      <c r="G24" s="6">
        <f t="shared" si="0"/>
        <v>0</v>
      </c>
      <c r="H24" s="6">
        <f t="shared" si="1"/>
        <v>0</v>
      </c>
      <c r="J24" s="6">
        <f t="shared" si="2"/>
        <v>0</v>
      </c>
    </row>
    <row r="25" spans="1:10" x14ac:dyDescent="0.25">
      <c r="G25" s="6">
        <f t="shared" si="0"/>
        <v>0</v>
      </c>
      <c r="H25" s="6">
        <f t="shared" si="1"/>
        <v>0</v>
      </c>
      <c r="J25" s="6">
        <f>J24+B25-G25-H25-I25</f>
        <v>0</v>
      </c>
    </row>
    <row r="26" spans="1:10" x14ac:dyDescent="0.25">
      <c r="G26" s="6">
        <f t="shared" si="0"/>
        <v>0</v>
      </c>
      <c r="H26" s="6">
        <f t="shared" si="1"/>
        <v>0</v>
      </c>
      <c r="J26" s="6">
        <f t="shared" si="2"/>
        <v>0</v>
      </c>
    </row>
    <row r="27" spans="1:10" x14ac:dyDescent="0.25">
      <c r="G27" s="6">
        <f t="shared" si="0"/>
        <v>0</v>
      </c>
      <c r="H27" s="6">
        <f t="shared" si="1"/>
        <v>0</v>
      </c>
      <c r="J27" s="6">
        <f t="shared" si="2"/>
        <v>0</v>
      </c>
    </row>
    <row r="28" spans="1:10" x14ac:dyDescent="0.25">
      <c r="G28" s="6">
        <f t="shared" si="0"/>
        <v>0</v>
      </c>
      <c r="H28" s="6">
        <f t="shared" si="1"/>
        <v>0</v>
      </c>
      <c r="J28" s="6">
        <f t="shared" si="2"/>
        <v>0</v>
      </c>
    </row>
    <row r="29" spans="1:10" x14ac:dyDescent="0.25">
      <c r="G29" s="6">
        <f t="shared" si="0"/>
        <v>0</v>
      </c>
      <c r="H29" s="6">
        <f t="shared" si="1"/>
        <v>0</v>
      </c>
      <c r="J29" s="6">
        <f t="shared" si="2"/>
        <v>0</v>
      </c>
    </row>
    <row r="30" spans="1:10" x14ac:dyDescent="0.25"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1:10" x14ac:dyDescent="0.25">
      <c r="G31" s="6">
        <f t="shared" si="0"/>
        <v>0</v>
      </c>
      <c r="H31" s="6">
        <f t="shared" si="1"/>
        <v>0</v>
      </c>
      <c r="J31" s="6">
        <f t="shared" si="2"/>
        <v>0</v>
      </c>
    </row>
    <row r="33" spans="1:10" x14ac:dyDescent="0.25">
      <c r="A33" s="3" t="s">
        <v>33</v>
      </c>
      <c r="B33" s="4">
        <f>SUM(B7:B32)</f>
        <v>4675.5</v>
      </c>
      <c r="C33" s="4"/>
      <c r="D33" s="4"/>
      <c r="E33" s="4">
        <f t="shared" ref="E33:I33" si="3">SUM(E7:E32)</f>
        <v>46.95</v>
      </c>
      <c r="F33" s="4"/>
      <c r="G33" s="4">
        <f t="shared" si="3"/>
        <v>3521.25</v>
      </c>
      <c r="H33" s="4">
        <f t="shared" si="3"/>
        <v>704.25</v>
      </c>
      <c r="I33" s="4">
        <f t="shared" si="3"/>
        <v>450</v>
      </c>
      <c r="J33" s="4">
        <f>B33-G33-H33-I33</f>
        <v>0</v>
      </c>
    </row>
  </sheetData>
  <pageMargins left="0" right="0" top="0" bottom="0" header="0.3" footer="0.3"/>
  <pageSetup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3"/>
  <sheetViews>
    <sheetView workbookViewId="0">
      <selection activeCell="F11" sqref="F11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65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6" spans="1:11" x14ac:dyDescent="0.25">
      <c r="A6" s="5" t="s">
        <v>56</v>
      </c>
      <c r="B6" s="6" t="s">
        <v>56</v>
      </c>
      <c r="C6" s="1" t="s">
        <v>56</v>
      </c>
      <c r="D6" s="5" t="s">
        <v>56</v>
      </c>
      <c r="E6" s="1" t="s">
        <v>56</v>
      </c>
    </row>
    <row r="7" spans="1:11" x14ac:dyDescent="0.25">
      <c r="C7" s="1" t="s">
        <v>23</v>
      </c>
      <c r="D7" s="5">
        <v>42909</v>
      </c>
      <c r="E7" s="1">
        <v>4</v>
      </c>
      <c r="F7" s="5">
        <v>42909</v>
      </c>
      <c r="G7" s="6">
        <f>75*E7</f>
        <v>300</v>
      </c>
      <c r="H7" s="6">
        <f>G7*20%</f>
        <v>60</v>
      </c>
      <c r="I7" s="6">
        <v>50</v>
      </c>
      <c r="J7" s="6">
        <f>B7-G7-H7-I7</f>
        <v>-410</v>
      </c>
    </row>
    <row r="8" spans="1:11" x14ac:dyDescent="0.25">
      <c r="A8" s="5">
        <v>42912</v>
      </c>
      <c r="B8" s="6">
        <v>410</v>
      </c>
      <c r="G8" s="6">
        <f t="shared" ref="G8:G31" si="0">75*E8</f>
        <v>0</v>
      </c>
      <c r="H8" s="6">
        <f t="shared" ref="H8:H31" si="1">G8*20%</f>
        <v>0</v>
      </c>
      <c r="J8" s="6">
        <f>J7+B8-G8-H8-I8</f>
        <v>0</v>
      </c>
    </row>
    <row r="9" spans="1:11" x14ac:dyDescent="0.25">
      <c r="A9" s="5" t="s">
        <v>56</v>
      </c>
      <c r="C9" s="1" t="s">
        <v>23</v>
      </c>
      <c r="D9" s="5">
        <v>42931</v>
      </c>
      <c r="E9" s="1">
        <v>7</v>
      </c>
      <c r="F9" s="5">
        <v>42946</v>
      </c>
      <c r="G9" s="6">
        <v>525</v>
      </c>
      <c r="H9" s="6">
        <f t="shared" si="1"/>
        <v>105</v>
      </c>
      <c r="I9" s="6">
        <v>50</v>
      </c>
      <c r="J9" s="6">
        <f t="shared" ref="J9:J31" si="2">J8+B9-G9-H9-I9</f>
        <v>-680</v>
      </c>
    </row>
    <row r="10" spans="1:11" x14ac:dyDescent="0.25">
      <c r="A10" s="5" t="s">
        <v>56</v>
      </c>
      <c r="C10" s="1" t="s">
        <v>8</v>
      </c>
      <c r="D10" s="5">
        <v>42933</v>
      </c>
      <c r="E10" s="1">
        <v>7</v>
      </c>
      <c r="F10" s="5">
        <v>42977</v>
      </c>
      <c r="G10" s="6">
        <v>525</v>
      </c>
      <c r="H10" s="6">
        <f t="shared" si="1"/>
        <v>105</v>
      </c>
      <c r="I10" s="6">
        <v>50</v>
      </c>
      <c r="J10" s="6">
        <f t="shared" si="2"/>
        <v>-1360</v>
      </c>
    </row>
    <row r="11" spans="1:11" x14ac:dyDescent="0.25">
      <c r="A11" s="5">
        <v>42933</v>
      </c>
      <c r="B11" s="6">
        <v>1375</v>
      </c>
      <c r="F11" s="5" t="s">
        <v>56</v>
      </c>
      <c r="G11" s="6">
        <v>0</v>
      </c>
      <c r="H11" s="6">
        <f t="shared" si="1"/>
        <v>0</v>
      </c>
      <c r="J11" s="6">
        <f t="shared" si="2"/>
        <v>15</v>
      </c>
    </row>
    <row r="12" spans="1:11" x14ac:dyDescent="0.25">
      <c r="B12" s="5"/>
      <c r="C12" s="6"/>
      <c r="D12" s="1"/>
      <c r="G12" s="6">
        <f t="shared" si="0"/>
        <v>0</v>
      </c>
      <c r="H12" s="6">
        <f t="shared" si="1"/>
        <v>0</v>
      </c>
      <c r="J12" s="6">
        <f t="shared" ref="J12:J21" si="3">J11+C12-G12-H12-I12</f>
        <v>15</v>
      </c>
    </row>
    <row r="13" spans="1:11" x14ac:dyDescent="0.25">
      <c r="B13" s="5"/>
      <c r="C13" s="6"/>
      <c r="D13" s="1"/>
      <c r="G13" s="6">
        <f t="shared" si="0"/>
        <v>0</v>
      </c>
      <c r="H13" s="6">
        <f t="shared" si="1"/>
        <v>0</v>
      </c>
      <c r="J13" s="6">
        <f t="shared" si="3"/>
        <v>15</v>
      </c>
    </row>
    <row r="14" spans="1:11" x14ac:dyDescent="0.25">
      <c r="B14" s="5"/>
      <c r="C14" s="6"/>
      <c r="D14" s="1"/>
      <c r="G14" s="6">
        <f t="shared" si="0"/>
        <v>0</v>
      </c>
      <c r="H14" s="6">
        <f t="shared" si="1"/>
        <v>0</v>
      </c>
      <c r="J14" s="6">
        <f t="shared" si="3"/>
        <v>15</v>
      </c>
    </row>
    <row r="15" spans="1:11" x14ac:dyDescent="0.25">
      <c r="B15" s="5"/>
      <c r="C15" s="6"/>
      <c r="D15" s="1"/>
      <c r="G15" s="6">
        <f t="shared" si="0"/>
        <v>0</v>
      </c>
      <c r="H15" s="6">
        <f t="shared" si="1"/>
        <v>0</v>
      </c>
      <c r="J15" s="6">
        <f t="shared" si="3"/>
        <v>15</v>
      </c>
    </row>
    <row r="16" spans="1:11" x14ac:dyDescent="0.25">
      <c r="B16" s="5"/>
      <c r="C16" s="6"/>
      <c r="D16" s="1"/>
      <c r="G16" s="6">
        <f t="shared" si="0"/>
        <v>0</v>
      </c>
      <c r="H16" s="6">
        <f t="shared" si="1"/>
        <v>0</v>
      </c>
      <c r="J16" s="6">
        <f t="shared" si="3"/>
        <v>15</v>
      </c>
    </row>
    <row r="17" spans="2:10" x14ac:dyDescent="0.25">
      <c r="B17" s="5"/>
      <c r="C17" s="6"/>
      <c r="D17" s="1"/>
      <c r="G17" s="6">
        <f t="shared" si="0"/>
        <v>0</v>
      </c>
      <c r="H17" s="6">
        <f t="shared" si="1"/>
        <v>0</v>
      </c>
      <c r="J17" s="6">
        <f t="shared" si="3"/>
        <v>15</v>
      </c>
    </row>
    <row r="18" spans="2:10" x14ac:dyDescent="0.25">
      <c r="B18" s="5"/>
      <c r="C18" s="6"/>
      <c r="D18" s="1"/>
      <c r="G18" s="6">
        <f t="shared" si="0"/>
        <v>0</v>
      </c>
      <c r="H18" s="6">
        <f t="shared" si="1"/>
        <v>0</v>
      </c>
      <c r="J18" s="6">
        <f t="shared" si="3"/>
        <v>15</v>
      </c>
    </row>
    <row r="19" spans="2:10" x14ac:dyDescent="0.25">
      <c r="B19" s="5"/>
      <c r="C19" s="6"/>
      <c r="D19" s="1"/>
      <c r="G19" s="6">
        <f t="shared" si="0"/>
        <v>0</v>
      </c>
      <c r="H19" s="6">
        <f t="shared" si="1"/>
        <v>0</v>
      </c>
      <c r="J19" s="6">
        <f t="shared" si="3"/>
        <v>15</v>
      </c>
    </row>
    <row r="20" spans="2:10" x14ac:dyDescent="0.25">
      <c r="B20" s="5"/>
      <c r="C20" s="6"/>
      <c r="D20" s="1"/>
      <c r="G20" s="6">
        <f t="shared" si="0"/>
        <v>0</v>
      </c>
      <c r="H20" s="6">
        <f t="shared" si="1"/>
        <v>0</v>
      </c>
      <c r="J20" s="6">
        <f t="shared" si="3"/>
        <v>15</v>
      </c>
    </row>
    <row r="21" spans="2:10" x14ac:dyDescent="0.25">
      <c r="B21" s="5"/>
      <c r="C21" s="6"/>
      <c r="D21" s="1"/>
      <c r="G21" s="6">
        <f t="shared" si="0"/>
        <v>0</v>
      </c>
      <c r="H21" s="6">
        <f t="shared" si="1"/>
        <v>0</v>
      </c>
      <c r="J21" s="6">
        <f t="shared" si="3"/>
        <v>15</v>
      </c>
    </row>
    <row r="22" spans="2:10" x14ac:dyDescent="0.25">
      <c r="G22" s="6">
        <f t="shared" si="0"/>
        <v>0</v>
      </c>
      <c r="H22" s="6">
        <f t="shared" si="1"/>
        <v>0</v>
      </c>
      <c r="J22" s="6">
        <f t="shared" si="2"/>
        <v>15</v>
      </c>
    </row>
    <row r="23" spans="2:10" x14ac:dyDescent="0.25">
      <c r="G23" s="6">
        <f t="shared" si="0"/>
        <v>0</v>
      </c>
      <c r="H23" s="6">
        <f t="shared" si="1"/>
        <v>0</v>
      </c>
      <c r="J23" s="6">
        <f t="shared" si="2"/>
        <v>15</v>
      </c>
    </row>
    <row r="24" spans="2:10" x14ac:dyDescent="0.25">
      <c r="G24" s="6">
        <f t="shared" si="0"/>
        <v>0</v>
      </c>
      <c r="H24" s="6">
        <f t="shared" si="1"/>
        <v>0</v>
      </c>
      <c r="J24" s="6">
        <f t="shared" si="2"/>
        <v>15</v>
      </c>
    </row>
    <row r="25" spans="2:10" x14ac:dyDescent="0.25">
      <c r="G25" s="6">
        <f t="shared" si="0"/>
        <v>0</v>
      </c>
      <c r="H25" s="6">
        <f t="shared" si="1"/>
        <v>0</v>
      </c>
      <c r="J25" s="6">
        <f>J24+B25-G25-H25-I25</f>
        <v>15</v>
      </c>
    </row>
    <row r="26" spans="2:10" x14ac:dyDescent="0.25">
      <c r="G26" s="6">
        <f t="shared" si="0"/>
        <v>0</v>
      </c>
      <c r="H26" s="6">
        <f t="shared" si="1"/>
        <v>0</v>
      </c>
      <c r="J26" s="6">
        <f t="shared" si="2"/>
        <v>15</v>
      </c>
    </row>
    <row r="27" spans="2:10" x14ac:dyDescent="0.25">
      <c r="G27" s="6">
        <f t="shared" si="0"/>
        <v>0</v>
      </c>
      <c r="H27" s="6">
        <f t="shared" si="1"/>
        <v>0</v>
      </c>
      <c r="J27" s="6">
        <f t="shared" si="2"/>
        <v>15</v>
      </c>
    </row>
    <row r="28" spans="2:10" x14ac:dyDescent="0.25">
      <c r="G28" s="6">
        <f t="shared" si="0"/>
        <v>0</v>
      </c>
      <c r="H28" s="6">
        <f t="shared" si="1"/>
        <v>0</v>
      </c>
      <c r="J28" s="6">
        <f t="shared" si="2"/>
        <v>15</v>
      </c>
    </row>
    <row r="29" spans="2:10" x14ac:dyDescent="0.25">
      <c r="G29" s="6">
        <f t="shared" si="0"/>
        <v>0</v>
      </c>
      <c r="H29" s="6">
        <f t="shared" si="1"/>
        <v>0</v>
      </c>
      <c r="J29" s="6">
        <f t="shared" si="2"/>
        <v>15</v>
      </c>
    </row>
    <row r="30" spans="2:10" x14ac:dyDescent="0.25">
      <c r="G30" s="6">
        <f t="shared" si="0"/>
        <v>0</v>
      </c>
      <c r="H30" s="6">
        <f t="shared" si="1"/>
        <v>0</v>
      </c>
      <c r="J30" s="6">
        <f t="shared" si="2"/>
        <v>15</v>
      </c>
    </row>
    <row r="31" spans="2:10" x14ac:dyDescent="0.25">
      <c r="G31" s="6">
        <f t="shared" si="0"/>
        <v>0</v>
      </c>
      <c r="H31" s="6">
        <f t="shared" si="1"/>
        <v>0</v>
      </c>
      <c r="J31" s="6">
        <f t="shared" si="2"/>
        <v>15</v>
      </c>
    </row>
    <row r="33" spans="1:10" x14ac:dyDescent="0.25">
      <c r="A33" s="3" t="s">
        <v>33</v>
      </c>
      <c r="B33" s="4">
        <f>SUM(B7:B32)</f>
        <v>1785</v>
      </c>
      <c r="C33" s="4"/>
      <c r="D33" s="4"/>
      <c r="E33" s="4">
        <f t="shared" ref="E33:I33" si="4">SUM(E7:E32)</f>
        <v>18</v>
      </c>
      <c r="F33" s="4"/>
      <c r="G33" s="4">
        <f t="shared" si="4"/>
        <v>1350</v>
      </c>
      <c r="H33" s="4">
        <f t="shared" si="4"/>
        <v>270</v>
      </c>
      <c r="I33" s="4">
        <f t="shared" si="4"/>
        <v>150</v>
      </c>
      <c r="J33" s="4">
        <f>B33-G33-H33-I33</f>
        <v>15</v>
      </c>
    </row>
  </sheetData>
  <pageMargins left="0" right="0" top="0" bottom="0" header="0.3" footer="0.3"/>
  <pageSetup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3"/>
  <sheetViews>
    <sheetView workbookViewId="0">
      <selection activeCell="F8" sqref="F8:F20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9.425781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67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6" spans="1:11" x14ac:dyDescent="0.25">
      <c r="C6" s="1" t="s">
        <v>56</v>
      </c>
      <c r="D6" s="5" t="s">
        <v>56</v>
      </c>
      <c r="E6" s="1" t="s">
        <v>56</v>
      </c>
    </row>
    <row r="7" spans="1:11" x14ac:dyDescent="0.25">
      <c r="C7" s="1" t="s">
        <v>57</v>
      </c>
      <c r="D7" s="5">
        <v>42907</v>
      </c>
      <c r="E7" s="1">
        <v>5</v>
      </c>
      <c r="F7" s="5">
        <v>42946</v>
      </c>
      <c r="G7" s="6">
        <f>75*E7</f>
        <v>375</v>
      </c>
      <c r="H7" s="6">
        <f>G7*20%</f>
        <v>75</v>
      </c>
      <c r="J7" s="6">
        <f>B7-G7-H7-I7</f>
        <v>-450</v>
      </c>
    </row>
    <row r="8" spans="1:11" x14ac:dyDescent="0.25">
      <c r="C8" s="1" t="s">
        <v>7</v>
      </c>
      <c r="D8" s="5">
        <v>42907</v>
      </c>
      <c r="E8" s="1">
        <v>5</v>
      </c>
      <c r="F8" s="5">
        <v>42946</v>
      </c>
      <c r="G8" s="6">
        <f t="shared" ref="G8:G31" si="0">75*E8</f>
        <v>375</v>
      </c>
      <c r="H8" s="6">
        <f t="shared" ref="H8:H31" si="1">G8*20%</f>
        <v>75</v>
      </c>
      <c r="J8" s="6">
        <f>J7+B8-G8-H8-I8</f>
        <v>-900</v>
      </c>
    </row>
    <row r="9" spans="1:11" x14ac:dyDescent="0.25">
      <c r="C9" s="1" t="s">
        <v>37</v>
      </c>
      <c r="D9" s="5">
        <v>42907</v>
      </c>
      <c r="E9" s="1">
        <v>5.5</v>
      </c>
      <c r="F9" s="5">
        <v>42946</v>
      </c>
      <c r="G9" s="6">
        <f t="shared" si="0"/>
        <v>412.5</v>
      </c>
      <c r="H9" s="6">
        <f t="shared" si="1"/>
        <v>82.5</v>
      </c>
      <c r="J9" s="6">
        <f t="shared" ref="J9:J31" si="2">J8+B9-G9-H9-I9</f>
        <v>-1395</v>
      </c>
    </row>
    <row r="10" spans="1:11" x14ac:dyDescent="0.25">
      <c r="C10" s="1" t="s">
        <v>26</v>
      </c>
      <c r="D10" s="5">
        <v>42908</v>
      </c>
      <c r="E10" s="1">
        <v>6</v>
      </c>
      <c r="F10" s="5">
        <v>42946</v>
      </c>
      <c r="G10" s="6">
        <f t="shared" si="0"/>
        <v>450</v>
      </c>
      <c r="H10" s="6">
        <f t="shared" si="1"/>
        <v>90</v>
      </c>
      <c r="J10" s="6">
        <f t="shared" si="2"/>
        <v>-1935</v>
      </c>
    </row>
    <row r="11" spans="1:11" x14ac:dyDescent="0.25">
      <c r="C11" s="1" t="s">
        <v>58</v>
      </c>
      <c r="D11" s="5">
        <v>42908</v>
      </c>
      <c r="E11" s="1">
        <v>5.5</v>
      </c>
      <c r="F11" s="5">
        <v>42946</v>
      </c>
      <c r="G11" s="6">
        <f t="shared" si="0"/>
        <v>412.5</v>
      </c>
      <c r="H11" s="6">
        <f t="shared" si="1"/>
        <v>82.5</v>
      </c>
      <c r="J11" s="6">
        <f t="shared" si="2"/>
        <v>-2430</v>
      </c>
    </row>
    <row r="12" spans="1:11" x14ac:dyDescent="0.25">
      <c r="C12" s="1" t="s">
        <v>26</v>
      </c>
      <c r="D12" s="5">
        <v>42909</v>
      </c>
      <c r="E12" s="1">
        <v>6</v>
      </c>
      <c r="F12" s="5">
        <v>42946</v>
      </c>
      <c r="G12" s="6">
        <f t="shared" si="0"/>
        <v>450</v>
      </c>
      <c r="H12" s="6">
        <f t="shared" si="1"/>
        <v>90</v>
      </c>
      <c r="J12" s="6">
        <f t="shared" si="2"/>
        <v>-2970</v>
      </c>
    </row>
    <row r="13" spans="1:11" x14ac:dyDescent="0.25">
      <c r="C13" s="1" t="s">
        <v>59</v>
      </c>
      <c r="D13" s="5">
        <v>42909</v>
      </c>
      <c r="E13" s="1">
        <v>5</v>
      </c>
      <c r="F13" s="5">
        <v>42946</v>
      </c>
      <c r="G13" s="6">
        <f t="shared" si="0"/>
        <v>375</v>
      </c>
      <c r="H13" s="6">
        <f t="shared" si="1"/>
        <v>75</v>
      </c>
      <c r="J13" s="6">
        <f t="shared" si="2"/>
        <v>-3420</v>
      </c>
    </row>
    <row r="14" spans="1:11" x14ac:dyDescent="0.25">
      <c r="C14" s="1" t="s">
        <v>23</v>
      </c>
      <c r="D14" s="5">
        <v>42909</v>
      </c>
      <c r="E14" s="1">
        <v>5.5</v>
      </c>
      <c r="F14" s="5">
        <v>42946</v>
      </c>
      <c r="G14" s="6">
        <f t="shared" si="0"/>
        <v>412.5</v>
      </c>
      <c r="H14" s="6">
        <f t="shared" si="1"/>
        <v>82.5</v>
      </c>
      <c r="J14" s="6">
        <f t="shared" si="2"/>
        <v>-3915</v>
      </c>
    </row>
    <row r="15" spans="1:11" x14ac:dyDescent="0.25">
      <c r="C15" s="1" t="s">
        <v>13</v>
      </c>
      <c r="D15" s="5">
        <v>42910</v>
      </c>
      <c r="E15" s="1">
        <v>6.5</v>
      </c>
      <c r="F15" s="5">
        <v>42946</v>
      </c>
      <c r="G15" s="6">
        <f t="shared" si="0"/>
        <v>487.5</v>
      </c>
      <c r="H15" s="6">
        <f t="shared" si="1"/>
        <v>97.5</v>
      </c>
      <c r="J15" s="6">
        <f t="shared" si="2"/>
        <v>-4500</v>
      </c>
    </row>
    <row r="16" spans="1:11" x14ac:dyDescent="0.25">
      <c r="C16" s="1" t="s">
        <v>26</v>
      </c>
      <c r="D16" s="5">
        <v>42910</v>
      </c>
      <c r="E16" s="1">
        <v>6</v>
      </c>
      <c r="F16" s="5">
        <v>42946</v>
      </c>
      <c r="G16" s="6">
        <f t="shared" si="0"/>
        <v>450</v>
      </c>
      <c r="H16" s="6">
        <f t="shared" si="1"/>
        <v>90</v>
      </c>
      <c r="J16" s="6">
        <f t="shared" si="2"/>
        <v>-5040</v>
      </c>
    </row>
    <row r="17" spans="1:10" x14ac:dyDescent="0.25">
      <c r="C17" s="1" t="s">
        <v>59</v>
      </c>
      <c r="D17" s="5">
        <v>42910</v>
      </c>
      <c r="E17" s="1">
        <v>6</v>
      </c>
      <c r="F17" s="5">
        <v>42946</v>
      </c>
      <c r="G17" s="6">
        <f t="shared" si="0"/>
        <v>450</v>
      </c>
      <c r="H17" s="6">
        <f t="shared" si="1"/>
        <v>90</v>
      </c>
      <c r="J17" s="6">
        <f t="shared" si="2"/>
        <v>-5580</v>
      </c>
    </row>
    <row r="18" spans="1:10" x14ac:dyDescent="0.25">
      <c r="C18" s="1" t="s">
        <v>13</v>
      </c>
      <c r="D18" s="5">
        <v>42910</v>
      </c>
      <c r="E18" s="1">
        <v>6</v>
      </c>
      <c r="F18" s="5">
        <v>42946</v>
      </c>
      <c r="G18" s="6">
        <f t="shared" si="0"/>
        <v>450</v>
      </c>
      <c r="H18" s="6">
        <f t="shared" si="1"/>
        <v>90</v>
      </c>
      <c r="J18" s="6">
        <f t="shared" si="2"/>
        <v>-6120</v>
      </c>
    </row>
    <row r="19" spans="1:10" x14ac:dyDescent="0.25">
      <c r="C19" s="1" t="s">
        <v>29</v>
      </c>
      <c r="D19" s="5">
        <v>42911</v>
      </c>
      <c r="E19" s="1">
        <v>6.5</v>
      </c>
      <c r="F19" s="5">
        <v>42946</v>
      </c>
      <c r="G19" s="6">
        <f t="shared" si="0"/>
        <v>487.5</v>
      </c>
      <c r="H19" s="6">
        <f t="shared" si="1"/>
        <v>97.5</v>
      </c>
      <c r="J19" s="6">
        <f t="shared" si="2"/>
        <v>-6705</v>
      </c>
    </row>
    <row r="20" spans="1:10" x14ac:dyDescent="0.25">
      <c r="C20" s="1" t="s">
        <v>13</v>
      </c>
      <c r="D20" s="5">
        <v>42911</v>
      </c>
      <c r="E20" s="1">
        <v>6.5</v>
      </c>
      <c r="F20" s="5">
        <v>42946</v>
      </c>
      <c r="G20" s="6">
        <f t="shared" si="0"/>
        <v>487.5</v>
      </c>
      <c r="H20" s="6">
        <f t="shared" si="1"/>
        <v>97.5</v>
      </c>
      <c r="J20" s="6">
        <f t="shared" si="2"/>
        <v>-7290</v>
      </c>
    </row>
    <row r="21" spans="1:10" x14ac:dyDescent="0.25">
      <c r="C21" s="1" t="s">
        <v>8</v>
      </c>
      <c r="D21" s="5">
        <v>42911</v>
      </c>
      <c r="E21" s="1">
        <v>6.5</v>
      </c>
      <c r="F21" s="5">
        <v>42977</v>
      </c>
      <c r="G21" s="6">
        <f t="shared" si="0"/>
        <v>487.5</v>
      </c>
      <c r="H21" s="6">
        <f t="shared" si="1"/>
        <v>97.5</v>
      </c>
      <c r="J21" s="6">
        <f t="shared" si="2"/>
        <v>-7875</v>
      </c>
    </row>
    <row r="22" spans="1:10" x14ac:dyDescent="0.25">
      <c r="A22" s="5">
        <v>42929</v>
      </c>
      <c r="B22" s="6">
        <v>7875</v>
      </c>
      <c r="G22" s="6">
        <f t="shared" si="0"/>
        <v>0</v>
      </c>
      <c r="H22" s="6">
        <f t="shared" si="1"/>
        <v>0</v>
      </c>
      <c r="J22" s="6">
        <f t="shared" si="2"/>
        <v>0</v>
      </c>
    </row>
    <row r="23" spans="1:10" x14ac:dyDescent="0.25">
      <c r="G23" s="6">
        <f t="shared" si="0"/>
        <v>0</v>
      </c>
      <c r="H23" s="6">
        <f t="shared" si="1"/>
        <v>0</v>
      </c>
      <c r="J23" s="6">
        <f t="shared" si="2"/>
        <v>0</v>
      </c>
    </row>
    <row r="24" spans="1:10" x14ac:dyDescent="0.25">
      <c r="G24" s="6">
        <f t="shared" si="0"/>
        <v>0</v>
      </c>
      <c r="H24" s="6">
        <f t="shared" si="1"/>
        <v>0</v>
      </c>
      <c r="J24" s="6">
        <f t="shared" si="2"/>
        <v>0</v>
      </c>
    </row>
    <row r="25" spans="1:10" x14ac:dyDescent="0.25">
      <c r="G25" s="6">
        <f t="shared" si="0"/>
        <v>0</v>
      </c>
      <c r="H25" s="6">
        <f t="shared" si="1"/>
        <v>0</v>
      </c>
      <c r="J25" s="6">
        <f>J24+B25-G25-H25-I25</f>
        <v>0</v>
      </c>
    </row>
    <row r="26" spans="1:10" x14ac:dyDescent="0.25">
      <c r="G26" s="6">
        <f t="shared" si="0"/>
        <v>0</v>
      </c>
      <c r="H26" s="6">
        <f t="shared" si="1"/>
        <v>0</v>
      </c>
      <c r="J26" s="6">
        <f t="shared" si="2"/>
        <v>0</v>
      </c>
    </row>
    <row r="27" spans="1:10" x14ac:dyDescent="0.25">
      <c r="G27" s="6">
        <f t="shared" si="0"/>
        <v>0</v>
      </c>
      <c r="H27" s="6">
        <f t="shared" si="1"/>
        <v>0</v>
      </c>
      <c r="J27" s="6">
        <f t="shared" si="2"/>
        <v>0</v>
      </c>
    </row>
    <row r="28" spans="1:10" x14ac:dyDescent="0.25">
      <c r="G28" s="6">
        <f t="shared" si="0"/>
        <v>0</v>
      </c>
      <c r="H28" s="6">
        <f t="shared" si="1"/>
        <v>0</v>
      </c>
      <c r="J28" s="6">
        <f t="shared" si="2"/>
        <v>0</v>
      </c>
    </row>
    <row r="29" spans="1:10" x14ac:dyDescent="0.25">
      <c r="G29" s="6">
        <f t="shared" si="0"/>
        <v>0</v>
      </c>
      <c r="H29" s="6">
        <f t="shared" si="1"/>
        <v>0</v>
      </c>
      <c r="J29" s="6">
        <f t="shared" si="2"/>
        <v>0</v>
      </c>
    </row>
    <row r="30" spans="1:10" x14ac:dyDescent="0.25"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1:10" x14ac:dyDescent="0.25">
      <c r="G31" s="6">
        <f t="shared" si="0"/>
        <v>0</v>
      </c>
      <c r="H31" s="6">
        <f t="shared" si="1"/>
        <v>0</v>
      </c>
      <c r="J31" s="6">
        <f t="shared" si="2"/>
        <v>0</v>
      </c>
    </row>
    <row r="33" spans="1:10" x14ac:dyDescent="0.25">
      <c r="A33" s="3" t="s">
        <v>33</v>
      </c>
      <c r="B33" s="4">
        <f>SUM(B7:B32)</f>
        <v>7875</v>
      </c>
      <c r="C33" s="4"/>
      <c r="D33" s="4"/>
      <c r="E33" s="4">
        <f t="shared" ref="E33:I33" si="3">SUM(E7:E32)</f>
        <v>87.5</v>
      </c>
      <c r="F33" s="4"/>
      <c r="G33" s="4">
        <f t="shared" si="3"/>
        <v>6562.5</v>
      </c>
      <c r="H33" s="4">
        <f t="shared" si="3"/>
        <v>1312.5</v>
      </c>
      <c r="I33" s="4">
        <f t="shared" si="3"/>
        <v>0</v>
      </c>
      <c r="J33" s="4">
        <f>B33-G33-H33-I33</f>
        <v>0</v>
      </c>
    </row>
  </sheetData>
  <pageMargins left="0" right="0" top="0" bottom="0" header="0.3" footer="0.3"/>
  <pageSetup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33"/>
  <sheetViews>
    <sheetView zoomScaleNormal="100" workbookViewId="0">
      <selection activeCell="A3" sqref="A3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63</v>
      </c>
      <c r="B1" s="4"/>
      <c r="D1" s="3"/>
      <c r="F1" s="3"/>
      <c r="G1" s="4"/>
    </row>
    <row r="2" spans="1:11" s="2" customFormat="1" x14ac:dyDescent="0.25">
      <c r="A2" s="3" t="s">
        <v>64</v>
      </c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C7" s="1" t="s">
        <v>19</v>
      </c>
      <c r="D7" s="5">
        <v>42915</v>
      </c>
      <c r="E7" s="1">
        <v>7</v>
      </c>
      <c r="G7" s="6">
        <f>75*E7</f>
        <v>525</v>
      </c>
      <c r="H7" s="6">
        <f>G7*20%</f>
        <v>105</v>
      </c>
      <c r="J7" s="6">
        <f>B7-G7-H7-I7</f>
        <v>-630</v>
      </c>
    </row>
    <row r="8" spans="1:11" x14ac:dyDescent="0.25">
      <c r="C8" s="1" t="s">
        <v>7</v>
      </c>
      <c r="D8" s="5">
        <v>42915</v>
      </c>
      <c r="E8" s="1">
        <v>7</v>
      </c>
      <c r="G8" s="6">
        <f t="shared" ref="G8:G31" si="0">75*E8</f>
        <v>525</v>
      </c>
      <c r="H8" s="6">
        <f t="shared" ref="H8:H31" si="1">G8*20%</f>
        <v>105</v>
      </c>
      <c r="J8" s="6">
        <f>J7+B8-G8-H8-I8</f>
        <v>-1260</v>
      </c>
    </row>
    <row r="9" spans="1:11" x14ac:dyDescent="0.25">
      <c r="A9" s="5">
        <v>42944</v>
      </c>
      <c r="B9" s="6">
        <v>1260</v>
      </c>
      <c r="G9" s="6">
        <f t="shared" si="0"/>
        <v>0</v>
      </c>
      <c r="H9" s="6">
        <f t="shared" si="1"/>
        <v>0</v>
      </c>
      <c r="J9" s="6">
        <f t="shared" ref="J9:J31" si="2">J8+B9-G9-H9-I9</f>
        <v>0</v>
      </c>
    </row>
    <row r="10" spans="1:11" x14ac:dyDescent="0.25">
      <c r="G10" s="6">
        <f t="shared" si="0"/>
        <v>0</v>
      </c>
      <c r="H10" s="6">
        <f t="shared" si="1"/>
        <v>0</v>
      </c>
      <c r="J10" s="6">
        <f t="shared" si="2"/>
        <v>0</v>
      </c>
    </row>
    <row r="11" spans="1:11" x14ac:dyDescent="0.25">
      <c r="G11" s="6">
        <f t="shared" si="0"/>
        <v>0</v>
      </c>
      <c r="H11" s="6">
        <f t="shared" si="1"/>
        <v>0</v>
      </c>
      <c r="J11" s="6">
        <f t="shared" si="2"/>
        <v>0</v>
      </c>
    </row>
    <row r="12" spans="1:11" x14ac:dyDescent="0.25">
      <c r="G12" s="6">
        <f t="shared" si="0"/>
        <v>0</v>
      </c>
      <c r="H12" s="6">
        <f t="shared" si="1"/>
        <v>0</v>
      </c>
      <c r="J12" s="6">
        <f t="shared" si="2"/>
        <v>0</v>
      </c>
    </row>
    <row r="13" spans="1:11" x14ac:dyDescent="0.25">
      <c r="G13" s="6">
        <f t="shared" si="0"/>
        <v>0</v>
      </c>
      <c r="H13" s="6">
        <f t="shared" si="1"/>
        <v>0</v>
      </c>
      <c r="J13" s="6">
        <f t="shared" si="2"/>
        <v>0</v>
      </c>
    </row>
    <row r="14" spans="1:11" x14ac:dyDescent="0.25">
      <c r="G14" s="6">
        <f t="shared" si="0"/>
        <v>0</v>
      </c>
      <c r="H14" s="6">
        <f t="shared" si="1"/>
        <v>0</v>
      </c>
      <c r="J14" s="6">
        <f t="shared" si="2"/>
        <v>0</v>
      </c>
    </row>
    <row r="15" spans="1:11" x14ac:dyDescent="0.25">
      <c r="G15" s="6">
        <f t="shared" si="0"/>
        <v>0</v>
      </c>
      <c r="H15" s="6">
        <f t="shared" si="1"/>
        <v>0</v>
      </c>
      <c r="J15" s="6">
        <f t="shared" si="2"/>
        <v>0</v>
      </c>
    </row>
    <row r="16" spans="1:11" x14ac:dyDescent="0.25">
      <c r="G16" s="6">
        <f t="shared" si="0"/>
        <v>0</v>
      </c>
      <c r="H16" s="6">
        <f t="shared" si="1"/>
        <v>0</v>
      </c>
      <c r="J16" s="6">
        <f t="shared" si="2"/>
        <v>0</v>
      </c>
    </row>
    <row r="17" spans="7:10" x14ac:dyDescent="0.25">
      <c r="G17" s="6">
        <f t="shared" si="0"/>
        <v>0</v>
      </c>
      <c r="H17" s="6">
        <f t="shared" si="1"/>
        <v>0</v>
      </c>
      <c r="J17" s="6">
        <f t="shared" si="2"/>
        <v>0</v>
      </c>
    </row>
    <row r="18" spans="7:10" x14ac:dyDescent="0.25">
      <c r="G18" s="6">
        <f t="shared" si="0"/>
        <v>0</v>
      </c>
      <c r="H18" s="6">
        <f t="shared" si="1"/>
        <v>0</v>
      </c>
      <c r="J18" s="6">
        <f t="shared" si="2"/>
        <v>0</v>
      </c>
    </row>
    <row r="19" spans="7:10" x14ac:dyDescent="0.25">
      <c r="G19" s="6">
        <f t="shared" si="0"/>
        <v>0</v>
      </c>
      <c r="H19" s="6">
        <f t="shared" si="1"/>
        <v>0</v>
      </c>
      <c r="J19" s="6">
        <f t="shared" si="2"/>
        <v>0</v>
      </c>
    </row>
    <row r="20" spans="7:10" x14ac:dyDescent="0.25">
      <c r="G20" s="6">
        <f t="shared" si="0"/>
        <v>0</v>
      </c>
      <c r="H20" s="6">
        <f>G20*20%</f>
        <v>0</v>
      </c>
      <c r="J20" s="6">
        <f t="shared" si="2"/>
        <v>0</v>
      </c>
    </row>
    <row r="21" spans="7:10" x14ac:dyDescent="0.25">
      <c r="G21" s="6">
        <f t="shared" si="0"/>
        <v>0</v>
      </c>
      <c r="H21" s="6">
        <f t="shared" si="1"/>
        <v>0</v>
      </c>
      <c r="J21" s="6">
        <f t="shared" si="2"/>
        <v>0</v>
      </c>
    </row>
    <row r="22" spans="7:10" x14ac:dyDescent="0.25">
      <c r="G22" s="6">
        <f t="shared" si="0"/>
        <v>0</v>
      </c>
      <c r="H22" s="6">
        <f t="shared" si="1"/>
        <v>0</v>
      </c>
      <c r="J22" s="6">
        <f t="shared" si="2"/>
        <v>0</v>
      </c>
    </row>
    <row r="23" spans="7:10" x14ac:dyDescent="0.25">
      <c r="G23" s="6">
        <f t="shared" si="0"/>
        <v>0</v>
      </c>
      <c r="H23" s="6">
        <f t="shared" si="1"/>
        <v>0</v>
      </c>
      <c r="J23" s="6">
        <f t="shared" si="2"/>
        <v>0</v>
      </c>
    </row>
    <row r="24" spans="7:10" x14ac:dyDescent="0.25">
      <c r="G24" s="6">
        <f t="shared" si="0"/>
        <v>0</v>
      </c>
      <c r="H24" s="6">
        <f t="shared" si="1"/>
        <v>0</v>
      </c>
      <c r="J24" s="6">
        <f t="shared" si="2"/>
        <v>0</v>
      </c>
    </row>
    <row r="25" spans="7:10" x14ac:dyDescent="0.25">
      <c r="G25" s="6">
        <f t="shared" si="0"/>
        <v>0</v>
      </c>
      <c r="H25" s="6">
        <f t="shared" si="1"/>
        <v>0</v>
      </c>
      <c r="J25" s="6">
        <f>J24+B25-G25-H25-I25</f>
        <v>0</v>
      </c>
    </row>
    <row r="26" spans="7:10" x14ac:dyDescent="0.25">
      <c r="G26" s="6">
        <f t="shared" si="0"/>
        <v>0</v>
      </c>
      <c r="H26" s="6">
        <f t="shared" si="1"/>
        <v>0</v>
      </c>
      <c r="J26" s="6">
        <f t="shared" si="2"/>
        <v>0</v>
      </c>
    </row>
    <row r="27" spans="7:10" x14ac:dyDescent="0.25">
      <c r="G27" s="6">
        <f t="shared" si="0"/>
        <v>0</v>
      </c>
      <c r="H27" s="6">
        <f t="shared" si="1"/>
        <v>0</v>
      </c>
      <c r="J27" s="6">
        <f t="shared" si="2"/>
        <v>0</v>
      </c>
    </row>
    <row r="28" spans="7:10" x14ac:dyDescent="0.25">
      <c r="G28" s="6">
        <f t="shared" si="0"/>
        <v>0</v>
      </c>
      <c r="H28" s="6">
        <f t="shared" si="1"/>
        <v>0</v>
      </c>
      <c r="J28" s="6">
        <f t="shared" si="2"/>
        <v>0</v>
      </c>
    </row>
    <row r="29" spans="7:10" x14ac:dyDescent="0.25">
      <c r="G29" s="6">
        <f t="shared" si="0"/>
        <v>0</v>
      </c>
      <c r="H29" s="6">
        <f t="shared" si="1"/>
        <v>0</v>
      </c>
      <c r="J29" s="6">
        <f t="shared" si="2"/>
        <v>0</v>
      </c>
    </row>
    <row r="30" spans="7:10" x14ac:dyDescent="0.25"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7:10" x14ac:dyDescent="0.25">
      <c r="G31" s="6">
        <f t="shared" si="0"/>
        <v>0</v>
      </c>
      <c r="H31" s="6">
        <f t="shared" si="1"/>
        <v>0</v>
      </c>
      <c r="J31" s="6">
        <f t="shared" si="2"/>
        <v>0</v>
      </c>
    </row>
    <row r="33" spans="1:10" x14ac:dyDescent="0.25">
      <c r="A33" s="3" t="s">
        <v>33</v>
      </c>
      <c r="B33" s="4">
        <f>SUM(B7:B32)</f>
        <v>1260</v>
      </c>
      <c r="C33" s="4"/>
      <c r="D33" s="4"/>
      <c r="E33" s="4">
        <f t="shared" ref="E33:I33" si="3">SUM(E7:E32)</f>
        <v>14</v>
      </c>
      <c r="F33" s="4"/>
      <c r="G33" s="4">
        <f t="shared" si="3"/>
        <v>1050</v>
      </c>
      <c r="H33" s="4">
        <f t="shared" si="3"/>
        <v>210</v>
      </c>
      <c r="I33" s="4">
        <f t="shared" si="3"/>
        <v>0</v>
      </c>
      <c r="J33" s="4">
        <f>B33-G33-H33-I33</f>
        <v>0</v>
      </c>
    </row>
  </sheetData>
  <pageMargins left="0" right="0" top="0" bottom="0" header="0.3" footer="0.3"/>
  <pageSetup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6"/>
  <sheetViews>
    <sheetView zoomScaleNormal="100" workbookViewId="0">
      <selection activeCell="F10" sqref="F10"/>
    </sheetView>
  </sheetViews>
  <sheetFormatPr defaultRowHeight="15" x14ac:dyDescent="0.25"/>
  <cols>
    <col min="1" max="1" width="15.7109375" customWidth="1"/>
    <col min="2" max="2" width="14" customWidth="1"/>
    <col min="3" max="3" width="14.28515625" customWidth="1"/>
    <col min="4" max="4" width="11.28515625" customWidth="1"/>
    <col min="5" max="5" width="11.7109375" customWidth="1"/>
    <col min="6" max="6" width="15" customWidth="1"/>
    <col min="7" max="7" width="19.5703125" customWidth="1"/>
    <col min="8" max="8" width="20.28515625" customWidth="1"/>
    <col min="9" max="9" width="15.42578125" customWidth="1"/>
    <col min="10" max="10" width="34.5703125" customWidth="1"/>
  </cols>
  <sheetData>
    <row r="1" spans="1:10" x14ac:dyDescent="0.25">
      <c r="A1" s="11" t="s">
        <v>60</v>
      </c>
      <c r="B1" s="4"/>
      <c r="C1" s="2"/>
      <c r="D1" s="3"/>
      <c r="E1" s="2"/>
      <c r="F1" s="3"/>
      <c r="G1" s="4"/>
      <c r="H1" s="2"/>
      <c r="I1" s="2"/>
      <c r="J1" s="2"/>
    </row>
    <row r="2" spans="1:10" x14ac:dyDescent="0.25">
      <c r="A2" s="11" t="s">
        <v>61</v>
      </c>
      <c r="B2" s="4"/>
      <c r="C2" s="2"/>
      <c r="D2" s="3"/>
      <c r="E2" s="2"/>
      <c r="F2" s="3"/>
      <c r="G2" s="4"/>
      <c r="H2" s="2"/>
      <c r="I2" s="2"/>
      <c r="J2" s="2"/>
    </row>
    <row r="3" spans="1:10" x14ac:dyDescent="0.25">
      <c r="A3" s="12"/>
      <c r="B3" s="6"/>
      <c r="C3" s="1"/>
      <c r="D3" s="5"/>
      <c r="E3" s="1"/>
      <c r="F3" s="5"/>
      <c r="G3" s="6"/>
      <c r="H3" s="6"/>
      <c r="I3" s="6"/>
      <c r="J3" s="6"/>
    </row>
    <row r="4" spans="1:10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</row>
    <row r="5" spans="1:10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</row>
    <row r="6" spans="1:10" x14ac:dyDescent="0.25">
      <c r="A6" s="5"/>
      <c r="B6" s="6"/>
      <c r="C6" s="1"/>
      <c r="D6" s="5"/>
      <c r="E6" s="1"/>
      <c r="F6" s="5"/>
      <c r="G6" s="6"/>
      <c r="H6" s="6"/>
      <c r="I6" s="6"/>
      <c r="J6" s="6"/>
    </row>
    <row r="7" spans="1:10" x14ac:dyDescent="0.25">
      <c r="A7" s="5"/>
      <c r="B7" s="6"/>
      <c r="C7" s="1" t="s">
        <v>29</v>
      </c>
      <c r="D7" s="5">
        <v>42926</v>
      </c>
      <c r="E7" s="1">
        <v>8</v>
      </c>
      <c r="F7" s="5">
        <v>42962</v>
      </c>
      <c r="G7" s="6">
        <f>75*E7</f>
        <v>600</v>
      </c>
      <c r="H7" s="6">
        <f>G7*20%</f>
        <v>120</v>
      </c>
      <c r="I7" s="6">
        <v>50</v>
      </c>
      <c r="J7" s="6">
        <f>B7-G7-H7-I7</f>
        <v>-770</v>
      </c>
    </row>
    <row r="8" spans="1:10" x14ac:dyDescent="0.25">
      <c r="A8" s="5"/>
      <c r="B8" s="6"/>
      <c r="C8" s="1" t="s">
        <v>22</v>
      </c>
      <c r="D8" s="5">
        <v>42929</v>
      </c>
      <c r="E8" s="1">
        <v>5.5</v>
      </c>
      <c r="F8" s="5">
        <v>42962</v>
      </c>
      <c r="G8" s="6">
        <f t="shared" ref="G8:G31" si="0">75*E8</f>
        <v>412.5</v>
      </c>
      <c r="H8" s="6">
        <f t="shared" ref="H8:H31" si="1">G8*20%</f>
        <v>82.5</v>
      </c>
      <c r="I8" s="6">
        <v>50</v>
      </c>
      <c r="J8" s="6">
        <f>J7+B8-G8-H8-I8</f>
        <v>-1315</v>
      </c>
    </row>
    <row r="9" spans="1:10" x14ac:dyDescent="0.25">
      <c r="A9" s="5"/>
      <c r="B9" s="6"/>
      <c r="C9" s="1" t="s">
        <v>8</v>
      </c>
      <c r="D9" s="5">
        <v>42927</v>
      </c>
      <c r="E9" s="1">
        <v>8</v>
      </c>
      <c r="F9" s="5">
        <v>42962</v>
      </c>
      <c r="G9" s="6">
        <f t="shared" si="0"/>
        <v>600</v>
      </c>
      <c r="H9" s="6">
        <f t="shared" si="1"/>
        <v>120</v>
      </c>
      <c r="I9" s="6">
        <v>50</v>
      </c>
      <c r="J9" s="6">
        <f t="shared" ref="J9:J31" si="2">J8+B9-G9-H9-I9</f>
        <v>-2085</v>
      </c>
    </row>
    <row r="10" spans="1:10" x14ac:dyDescent="0.25">
      <c r="A10" s="5">
        <v>42949</v>
      </c>
      <c r="B10" s="6">
        <v>2085</v>
      </c>
      <c r="C10" s="1"/>
      <c r="D10" s="5"/>
      <c r="E10" s="1"/>
      <c r="F10" s="5"/>
      <c r="G10" s="6">
        <f t="shared" si="0"/>
        <v>0</v>
      </c>
      <c r="H10" s="6">
        <f t="shared" si="1"/>
        <v>0</v>
      </c>
      <c r="I10" s="6"/>
      <c r="J10" s="6">
        <f t="shared" si="2"/>
        <v>0</v>
      </c>
    </row>
    <row r="11" spans="1:10" x14ac:dyDescent="0.25">
      <c r="A11" s="5"/>
      <c r="B11" s="6"/>
      <c r="C11" s="1"/>
      <c r="D11" s="5"/>
      <c r="E11" s="1"/>
      <c r="F11" s="5"/>
      <c r="G11" s="6">
        <f t="shared" si="0"/>
        <v>0</v>
      </c>
      <c r="H11" s="6">
        <f t="shared" si="1"/>
        <v>0</v>
      </c>
      <c r="I11" s="6"/>
      <c r="J11" s="6">
        <f t="shared" si="2"/>
        <v>0</v>
      </c>
    </row>
    <row r="12" spans="1:10" x14ac:dyDescent="0.25">
      <c r="A12" s="5"/>
      <c r="B12" s="6"/>
      <c r="C12" s="1"/>
      <c r="D12" s="5"/>
      <c r="E12" s="1"/>
      <c r="F12" s="5"/>
      <c r="G12" s="6">
        <f t="shared" si="0"/>
        <v>0</v>
      </c>
      <c r="H12" s="6">
        <f t="shared" si="1"/>
        <v>0</v>
      </c>
      <c r="I12" s="6"/>
      <c r="J12" s="6">
        <f t="shared" si="2"/>
        <v>0</v>
      </c>
    </row>
    <row r="13" spans="1:10" x14ac:dyDescent="0.25">
      <c r="A13" s="5"/>
      <c r="B13" s="6"/>
      <c r="C13" s="1"/>
      <c r="D13" s="5"/>
      <c r="E13" s="1"/>
      <c r="F13" s="5"/>
      <c r="G13" s="6">
        <f t="shared" si="0"/>
        <v>0</v>
      </c>
      <c r="H13" s="6">
        <f t="shared" si="1"/>
        <v>0</v>
      </c>
      <c r="I13" s="6"/>
      <c r="J13" s="6">
        <f t="shared" si="2"/>
        <v>0</v>
      </c>
    </row>
    <row r="14" spans="1:10" x14ac:dyDescent="0.25">
      <c r="A14" s="5"/>
      <c r="B14" s="6"/>
      <c r="C14" s="1"/>
      <c r="D14" s="5"/>
      <c r="E14" s="1"/>
      <c r="F14" s="5"/>
      <c r="G14" s="6">
        <f t="shared" si="0"/>
        <v>0</v>
      </c>
      <c r="H14" s="6">
        <f t="shared" si="1"/>
        <v>0</v>
      </c>
      <c r="I14" s="6"/>
      <c r="J14" s="6">
        <f t="shared" si="2"/>
        <v>0</v>
      </c>
    </row>
    <row r="15" spans="1:10" x14ac:dyDescent="0.25">
      <c r="A15" s="5"/>
      <c r="B15" s="6"/>
      <c r="C15" s="1"/>
      <c r="D15" s="5"/>
      <c r="E15" s="1"/>
      <c r="F15" s="5"/>
      <c r="G15" s="6">
        <f t="shared" si="0"/>
        <v>0</v>
      </c>
      <c r="H15" s="6">
        <f t="shared" si="1"/>
        <v>0</v>
      </c>
      <c r="I15" s="6"/>
      <c r="J15" s="6">
        <f t="shared" si="2"/>
        <v>0</v>
      </c>
    </row>
    <row r="16" spans="1:10" x14ac:dyDescent="0.25">
      <c r="A16" s="5"/>
      <c r="B16" s="6"/>
      <c r="C16" s="1"/>
      <c r="D16" s="5"/>
      <c r="E16" s="1"/>
      <c r="F16" s="5"/>
      <c r="G16" s="6">
        <f t="shared" si="0"/>
        <v>0</v>
      </c>
      <c r="H16" s="6">
        <f t="shared" si="1"/>
        <v>0</v>
      </c>
      <c r="I16" s="6"/>
      <c r="J16" s="6">
        <f t="shared" si="2"/>
        <v>0</v>
      </c>
    </row>
    <row r="17" spans="1:10" x14ac:dyDescent="0.25">
      <c r="A17" s="5"/>
      <c r="B17" s="6"/>
      <c r="C17" s="1"/>
      <c r="D17" s="5"/>
      <c r="E17" s="1"/>
      <c r="F17" s="5"/>
      <c r="G17" s="6">
        <f t="shared" si="0"/>
        <v>0</v>
      </c>
      <c r="H17" s="6">
        <f t="shared" si="1"/>
        <v>0</v>
      </c>
      <c r="I17" s="6"/>
      <c r="J17" s="6">
        <f t="shared" si="2"/>
        <v>0</v>
      </c>
    </row>
    <row r="18" spans="1:10" x14ac:dyDescent="0.25">
      <c r="A18" s="5"/>
      <c r="B18" s="6"/>
      <c r="C18" s="1"/>
      <c r="D18" s="5"/>
      <c r="E18" s="1"/>
      <c r="F18" s="5"/>
      <c r="G18" s="6">
        <f t="shared" si="0"/>
        <v>0</v>
      </c>
      <c r="H18" s="6">
        <f t="shared" si="1"/>
        <v>0</v>
      </c>
      <c r="I18" s="6"/>
      <c r="J18" s="6">
        <f t="shared" si="2"/>
        <v>0</v>
      </c>
    </row>
    <row r="19" spans="1:10" x14ac:dyDescent="0.25">
      <c r="A19" s="5"/>
      <c r="B19" s="6"/>
      <c r="C19" s="1"/>
      <c r="D19" s="5"/>
      <c r="E19" s="1"/>
      <c r="F19" s="5"/>
      <c r="G19" s="6">
        <f t="shared" si="0"/>
        <v>0</v>
      </c>
      <c r="H19" s="6">
        <f t="shared" si="1"/>
        <v>0</v>
      </c>
      <c r="I19" s="6"/>
      <c r="J19" s="6">
        <f t="shared" si="2"/>
        <v>0</v>
      </c>
    </row>
    <row r="20" spans="1:10" x14ac:dyDescent="0.25">
      <c r="A20" s="5"/>
      <c r="B20" s="6"/>
      <c r="C20" s="1"/>
      <c r="D20" s="5"/>
      <c r="E20" s="1"/>
      <c r="F20" s="5"/>
      <c r="G20" s="6">
        <f t="shared" si="0"/>
        <v>0</v>
      </c>
      <c r="H20" s="6">
        <f>G20*20%</f>
        <v>0</v>
      </c>
      <c r="I20" s="6"/>
      <c r="J20" s="6">
        <f t="shared" si="2"/>
        <v>0</v>
      </c>
    </row>
    <row r="21" spans="1:10" x14ac:dyDescent="0.25">
      <c r="A21" s="5"/>
      <c r="B21" s="6"/>
      <c r="C21" s="1"/>
      <c r="D21" s="5"/>
      <c r="E21" s="1"/>
      <c r="F21" s="5"/>
      <c r="G21" s="6">
        <f t="shared" si="0"/>
        <v>0</v>
      </c>
      <c r="H21" s="6">
        <f t="shared" si="1"/>
        <v>0</v>
      </c>
      <c r="I21" s="6"/>
      <c r="J21" s="6">
        <f t="shared" si="2"/>
        <v>0</v>
      </c>
    </row>
    <row r="22" spans="1:10" x14ac:dyDescent="0.25">
      <c r="A22" s="5"/>
      <c r="B22" s="6"/>
      <c r="C22" s="1"/>
      <c r="D22" s="5"/>
      <c r="E22" s="1"/>
      <c r="F22" s="5"/>
      <c r="G22" s="6">
        <f t="shared" si="0"/>
        <v>0</v>
      </c>
      <c r="H22" s="6">
        <f t="shared" si="1"/>
        <v>0</v>
      </c>
      <c r="I22" s="6"/>
      <c r="J22" s="6">
        <f t="shared" si="2"/>
        <v>0</v>
      </c>
    </row>
    <row r="23" spans="1:10" x14ac:dyDescent="0.25">
      <c r="A23" s="5"/>
      <c r="B23" s="6"/>
      <c r="C23" s="1"/>
      <c r="D23" s="5"/>
      <c r="E23" s="1"/>
      <c r="F23" s="5"/>
      <c r="G23" s="6">
        <f t="shared" si="0"/>
        <v>0</v>
      </c>
      <c r="H23" s="6">
        <f t="shared" si="1"/>
        <v>0</v>
      </c>
      <c r="I23" s="6"/>
      <c r="J23" s="6">
        <f t="shared" si="2"/>
        <v>0</v>
      </c>
    </row>
    <row r="24" spans="1:10" x14ac:dyDescent="0.25">
      <c r="A24" s="5"/>
      <c r="B24" s="6"/>
      <c r="C24" s="1"/>
      <c r="D24" s="5"/>
      <c r="E24" s="1"/>
      <c r="F24" s="5"/>
      <c r="G24" s="6">
        <f t="shared" si="0"/>
        <v>0</v>
      </c>
      <c r="H24" s="6">
        <f t="shared" si="1"/>
        <v>0</v>
      </c>
      <c r="I24" s="6"/>
      <c r="J24" s="6">
        <f t="shared" si="2"/>
        <v>0</v>
      </c>
    </row>
    <row r="25" spans="1:10" x14ac:dyDescent="0.25">
      <c r="A25" s="5"/>
      <c r="B25" s="6"/>
      <c r="C25" s="1"/>
      <c r="D25" s="5"/>
      <c r="E25" s="1"/>
      <c r="F25" s="5"/>
      <c r="G25" s="6">
        <f t="shared" si="0"/>
        <v>0</v>
      </c>
      <c r="H25" s="6">
        <f t="shared" si="1"/>
        <v>0</v>
      </c>
      <c r="I25" s="6"/>
      <c r="J25" s="6">
        <f>J24+B25-G25-H25-I25</f>
        <v>0</v>
      </c>
    </row>
    <row r="26" spans="1:10" x14ac:dyDescent="0.25">
      <c r="A26" s="5"/>
      <c r="B26" s="6"/>
      <c r="C26" s="1"/>
      <c r="D26" s="5"/>
      <c r="E26" s="1"/>
      <c r="F26" s="5"/>
      <c r="G26" s="6">
        <f t="shared" si="0"/>
        <v>0</v>
      </c>
      <c r="H26" s="6">
        <f t="shared" si="1"/>
        <v>0</v>
      </c>
      <c r="I26" s="6"/>
      <c r="J26" s="6">
        <f t="shared" si="2"/>
        <v>0</v>
      </c>
    </row>
    <row r="27" spans="1:10" x14ac:dyDescent="0.25">
      <c r="A27" s="5"/>
      <c r="B27" s="6"/>
      <c r="C27" s="1"/>
      <c r="D27" s="5"/>
      <c r="E27" s="1"/>
      <c r="F27" s="5"/>
      <c r="G27" s="6">
        <f t="shared" si="0"/>
        <v>0</v>
      </c>
      <c r="H27" s="6">
        <f t="shared" si="1"/>
        <v>0</v>
      </c>
      <c r="I27" s="6"/>
      <c r="J27" s="6">
        <f t="shared" si="2"/>
        <v>0</v>
      </c>
    </row>
    <row r="28" spans="1:10" x14ac:dyDescent="0.25">
      <c r="A28" s="5"/>
      <c r="B28" s="6"/>
      <c r="C28" s="1"/>
      <c r="D28" s="5"/>
      <c r="E28" s="1"/>
      <c r="F28" s="5"/>
      <c r="G28" s="6">
        <f t="shared" si="0"/>
        <v>0</v>
      </c>
      <c r="H28" s="6">
        <f t="shared" si="1"/>
        <v>0</v>
      </c>
      <c r="I28" s="6"/>
      <c r="J28" s="6">
        <f t="shared" si="2"/>
        <v>0</v>
      </c>
    </row>
    <row r="29" spans="1:10" x14ac:dyDescent="0.25">
      <c r="A29" s="5"/>
      <c r="B29" s="6"/>
      <c r="C29" s="1"/>
      <c r="D29" s="5"/>
      <c r="E29" s="1"/>
      <c r="F29" s="5"/>
      <c r="G29" s="6">
        <f t="shared" si="0"/>
        <v>0</v>
      </c>
      <c r="H29" s="6">
        <f t="shared" si="1"/>
        <v>0</v>
      </c>
      <c r="I29" s="6"/>
      <c r="J29" s="6">
        <f t="shared" si="2"/>
        <v>0</v>
      </c>
    </row>
    <row r="30" spans="1:10" x14ac:dyDescent="0.25">
      <c r="A30" s="5"/>
      <c r="B30" s="6"/>
      <c r="C30" s="1"/>
      <c r="D30" s="5"/>
      <c r="E30" s="1"/>
      <c r="F30" s="5"/>
      <c r="G30" s="6">
        <f t="shared" si="0"/>
        <v>0</v>
      </c>
      <c r="H30" s="6">
        <f t="shared" si="1"/>
        <v>0</v>
      </c>
      <c r="I30" s="6"/>
      <c r="J30" s="6">
        <f t="shared" si="2"/>
        <v>0</v>
      </c>
    </row>
    <row r="31" spans="1:10" x14ac:dyDescent="0.25">
      <c r="A31" s="5"/>
      <c r="B31" s="6"/>
      <c r="C31" s="1"/>
      <c r="D31" s="5"/>
      <c r="E31" s="1"/>
      <c r="F31" s="5"/>
      <c r="G31" s="6">
        <f t="shared" si="0"/>
        <v>0</v>
      </c>
      <c r="H31" s="6">
        <f t="shared" si="1"/>
        <v>0</v>
      </c>
      <c r="I31" s="6"/>
      <c r="J31" s="6">
        <f t="shared" si="2"/>
        <v>0</v>
      </c>
    </row>
    <row r="32" spans="1:10" x14ac:dyDescent="0.25">
      <c r="A32" s="5"/>
      <c r="B32" s="6"/>
      <c r="C32" s="1"/>
      <c r="D32" s="5"/>
      <c r="E32" s="1"/>
      <c r="F32" s="5"/>
      <c r="G32" s="6"/>
      <c r="H32" s="6"/>
      <c r="I32" s="6"/>
      <c r="J32" s="6"/>
    </row>
    <row r="33" spans="1:10" x14ac:dyDescent="0.25">
      <c r="A33" s="3" t="s">
        <v>33</v>
      </c>
      <c r="B33" s="4">
        <f>SUM(B7:B32)</f>
        <v>2085</v>
      </c>
      <c r="C33" s="4"/>
      <c r="D33" s="4"/>
      <c r="E33" s="4">
        <f t="shared" ref="E33:I33" si="3">SUM(E7:E32)</f>
        <v>21.5</v>
      </c>
      <c r="F33" s="4"/>
      <c r="G33" s="4">
        <f t="shared" si="3"/>
        <v>1612.5</v>
      </c>
      <c r="H33" s="4">
        <f t="shared" si="3"/>
        <v>322.5</v>
      </c>
      <c r="I33" s="4">
        <f t="shared" si="3"/>
        <v>150</v>
      </c>
      <c r="J33" s="4">
        <f>B33-G33-H33-I33</f>
        <v>0</v>
      </c>
    </row>
    <row r="34" spans="1:10" x14ac:dyDescent="0.25">
      <c r="A34" s="5"/>
      <c r="B34" s="6"/>
      <c r="C34" s="1"/>
      <c r="D34" s="5"/>
      <c r="E34" s="1"/>
      <c r="F34" s="5"/>
      <c r="G34" s="6"/>
      <c r="H34" s="6"/>
      <c r="I34" s="6"/>
      <c r="J34" s="6"/>
    </row>
    <row r="35" spans="1:10" x14ac:dyDescent="0.25">
      <c r="A35" s="5"/>
      <c r="B35" s="6"/>
      <c r="C35" s="1"/>
      <c r="D35" s="5"/>
      <c r="E35" s="1"/>
      <c r="F35" s="5"/>
      <c r="G35" s="6"/>
      <c r="H35" s="6"/>
      <c r="I35" s="6"/>
      <c r="J35" s="6"/>
    </row>
    <row r="36" spans="1:10" x14ac:dyDescent="0.25">
      <c r="A36" s="5"/>
      <c r="B36" s="6"/>
      <c r="C36" s="1"/>
      <c r="D36" s="5"/>
      <c r="E36" s="1"/>
      <c r="F36" s="5"/>
      <c r="G36" s="6"/>
      <c r="H36" s="6"/>
      <c r="I36" s="6"/>
      <c r="J36" s="6"/>
    </row>
  </sheetData>
  <pageMargins left="0" right="0" top="0" bottom="0" header="0.3" footer="0.3"/>
  <pageSetup scale="7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34"/>
  <sheetViews>
    <sheetView workbookViewId="0">
      <selection activeCell="J7" sqref="J7"/>
    </sheetView>
  </sheetViews>
  <sheetFormatPr defaultRowHeight="15" x14ac:dyDescent="0.25"/>
  <cols>
    <col min="1" max="1" width="21.28515625" style="5" customWidth="1"/>
    <col min="2" max="2" width="11.85546875" style="6" customWidth="1"/>
    <col min="3" max="3" width="13.140625" style="1" customWidth="1"/>
    <col min="4" max="4" width="10.5703125" style="5" customWidth="1"/>
    <col min="5" max="5" width="8.7109375" style="1" customWidth="1"/>
    <col min="6" max="6" width="12.42578125" style="5" customWidth="1"/>
    <col min="7" max="7" width="11.42578125" style="6" customWidth="1"/>
    <col min="8" max="8" width="13.85546875" style="6" customWidth="1"/>
    <col min="9" max="9" width="13" style="6" customWidth="1"/>
    <col min="10" max="10" width="12.85546875" style="6" customWidth="1"/>
    <col min="11" max="11" width="15.42578125" style="6" customWidth="1"/>
  </cols>
  <sheetData>
    <row r="1" spans="1:11" s="2" customFormat="1" x14ac:dyDescent="0.25">
      <c r="A1" s="7" t="s">
        <v>92</v>
      </c>
      <c r="B1" s="4"/>
      <c r="D1" s="3"/>
      <c r="F1" s="3"/>
      <c r="G1" s="4"/>
    </row>
    <row r="2" spans="1:11" s="2" customFormat="1" x14ac:dyDescent="0.25">
      <c r="A2" s="3"/>
      <c r="B2" s="4"/>
      <c r="D2" s="3"/>
      <c r="F2" s="3"/>
      <c r="G2" s="4"/>
    </row>
    <row r="4" spans="1:11" s="1" customFormat="1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  <c r="K4" s="6"/>
    </row>
    <row r="5" spans="1:11" s="1" customFormat="1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  <c r="K5" s="6"/>
    </row>
    <row r="7" spans="1:11" x14ac:dyDescent="0.25">
      <c r="C7" s="1" t="s">
        <v>7</v>
      </c>
      <c r="D7" s="5">
        <v>42979</v>
      </c>
      <c r="E7" s="1">
        <v>8</v>
      </c>
      <c r="F7" s="5">
        <v>43008</v>
      </c>
      <c r="G7" s="6">
        <f>75*E7</f>
        <v>600</v>
      </c>
      <c r="H7" s="6">
        <f>G7*20%</f>
        <v>120</v>
      </c>
      <c r="I7" s="6">
        <v>50</v>
      </c>
      <c r="J7" s="6">
        <f>B7-G7-H7-I7</f>
        <v>-770</v>
      </c>
    </row>
    <row r="8" spans="1:11" x14ac:dyDescent="0.25">
      <c r="A8" s="5">
        <v>42999</v>
      </c>
      <c r="B8" s="6">
        <v>770</v>
      </c>
      <c r="G8" s="6">
        <f t="shared" ref="G8:G9" si="0">75*E8</f>
        <v>0</v>
      </c>
      <c r="H8" s="6">
        <f>G8*20%</f>
        <v>0</v>
      </c>
      <c r="J8" s="6">
        <f>J7+B8-G8-H8-I8</f>
        <v>0</v>
      </c>
    </row>
    <row r="9" spans="1:11" x14ac:dyDescent="0.25">
      <c r="G9" s="6">
        <f t="shared" si="0"/>
        <v>0</v>
      </c>
      <c r="H9" s="6">
        <f t="shared" ref="H9:H32" si="1">G9*20%</f>
        <v>0</v>
      </c>
      <c r="J9" s="6">
        <f t="shared" ref="J9:J32" si="2">J8+B9-G9-H9-I9</f>
        <v>0</v>
      </c>
    </row>
    <row r="10" spans="1:11" x14ac:dyDescent="0.25">
      <c r="G10" s="6">
        <f t="shared" ref="G10:G32" si="3">75*E10</f>
        <v>0</v>
      </c>
      <c r="H10" s="6">
        <f t="shared" si="1"/>
        <v>0</v>
      </c>
      <c r="J10" s="6">
        <f t="shared" si="2"/>
        <v>0</v>
      </c>
    </row>
    <row r="11" spans="1:11" x14ac:dyDescent="0.25">
      <c r="G11" s="6">
        <f t="shared" si="3"/>
        <v>0</v>
      </c>
      <c r="H11" s="6">
        <f t="shared" si="1"/>
        <v>0</v>
      </c>
      <c r="J11" s="6">
        <f t="shared" si="2"/>
        <v>0</v>
      </c>
    </row>
    <row r="12" spans="1:11" x14ac:dyDescent="0.25">
      <c r="G12" s="6">
        <f t="shared" si="3"/>
        <v>0</v>
      </c>
      <c r="H12" s="6">
        <f t="shared" si="1"/>
        <v>0</v>
      </c>
      <c r="J12" s="6">
        <f t="shared" si="2"/>
        <v>0</v>
      </c>
    </row>
    <row r="13" spans="1:11" x14ac:dyDescent="0.25">
      <c r="G13" s="6">
        <f t="shared" si="3"/>
        <v>0</v>
      </c>
      <c r="H13" s="6">
        <f t="shared" si="1"/>
        <v>0</v>
      </c>
      <c r="J13" s="6">
        <f t="shared" si="2"/>
        <v>0</v>
      </c>
    </row>
    <row r="14" spans="1:11" x14ac:dyDescent="0.25">
      <c r="G14" s="6">
        <f t="shared" si="3"/>
        <v>0</v>
      </c>
      <c r="H14" s="6">
        <f t="shared" si="1"/>
        <v>0</v>
      </c>
      <c r="J14" s="6">
        <f t="shared" si="2"/>
        <v>0</v>
      </c>
    </row>
    <row r="15" spans="1:11" x14ac:dyDescent="0.25">
      <c r="G15" s="6">
        <f t="shared" si="3"/>
        <v>0</v>
      </c>
      <c r="H15" s="6">
        <f t="shared" si="1"/>
        <v>0</v>
      </c>
      <c r="J15" s="6">
        <f t="shared" si="2"/>
        <v>0</v>
      </c>
    </row>
    <row r="16" spans="1:11" x14ac:dyDescent="0.25">
      <c r="G16" s="6">
        <f t="shared" si="3"/>
        <v>0</v>
      </c>
      <c r="H16" s="6">
        <f t="shared" si="1"/>
        <v>0</v>
      </c>
      <c r="J16" s="6">
        <f t="shared" si="2"/>
        <v>0</v>
      </c>
    </row>
    <row r="17" spans="3:10" x14ac:dyDescent="0.25">
      <c r="G17" s="6">
        <f t="shared" si="3"/>
        <v>0</v>
      </c>
      <c r="H17" s="6">
        <f t="shared" si="1"/>
        <v>0</v>
      </c>
      <c r="J17" s="6">
        <f t="shared" si="2"/>
        <v>0</v>
      </c>
    </row>
    <row r="18" spans="3:10" x14ac:dyDescent="0.25">
      <c r="C18" s="8"/>
      <c r="G18" s="6">
        <f t="shared" si="3"/>
        <v>0</v>
      </c>
      <c r="H18" s="6">
        <f t="shared" si="1"/>
        <v>0</v>
      </c>
      <c r="J18" s="6">
        <f t="shared" si="2"/>
        <v>0</v>
      </c>
    </row>
    <row r="19" spans="3:10" x14ac:dyDescent="0.25">
      <c r="G19" s="6">
        <f t="shared" si="3"/>
        <v>0</v>
      </c>
      <c r="H19" s="6">
        <f t="shared" si="1"/>
        <v>0</v>
      </c>
      <c r="J19" s="6">
        <f t="shared" si="2"/>
        <v>0</v>
      </c>
    </row>
    <row r="20" spans="3:10" x14ac:dyDescent="0.25">
      <c r="G20" s="6">
        <f t="shared" si="3"/>
        <v>0</v>
      </c>
      <c r="H20" s="6">
        <f t="shared" si="1"/>
        <v>0</v>
      </c>
      <c r="J20" s="6">
        <f t="shared" si="2"/>
        <v>0</v>
      </c>
    </row>
    <row r="21" spans="3:10" x14ac:dyDescent="0.25">
      <c r="G21" s="6">
        <f t="shared" si="3"/>
        <v>0</v>
      </c>
      <c r="H21" s="6">
        <f t="shared" si="1"/>
        <v>0</v>
      </c>
      <c r="J21" s="6">
        <f t="shared" si="2"/>
        <v>0</v>
      </c>
    </row>
    <row r="22" spans="3:10" x14ac:dyDescent="0.25">
      <c r="G22" s="6">
        <f t="shared" si="3"/>
        <v>0</v>
      </c>
      <c r="H22" s="6">
        <f t="shared" si="1"/>
        <v>0</v>
      </c>
      <c r="J22" s="6">
        <f t="shared" si="2"/>
        <v>0</v>
      </c>
    </row>
    <row r="23" spans="3:10" x14ac:dyDescent="0.25">
      <c r="G23" s="6">
        <f t="shared" si="3"/>
        <v>0</v>
      </c>
      <c r="H23" s="6">
        <f t="shared" si="1"/>
        <v>0</v>
      </c>
      <c r="J23" s="6">
        <f t="shared" si="2"/>
        <v>0</v>
      </c>
    </row>
    <row r="24" spans="3:10" x14ac:dyDescent="0.25">
      <c r="G24" s="6">
        <f t="shared" si="3"/>
        <v>0</v>
      </c>
      <c r="H24" s="6">
        <f t="shared" si="1"/>
        <v>0</v>
      </c>
      <c r="J24" s="6">
        <f t="shared" si="2"/>
        <v>0</v>
      </c>
    </row>
    <row r="25" spans="3:10" x14ac:dyDescent="0.25">
      <c r="G25" s="6">
        <f t="shared" si="3"/>
        <v>0</v>
      </c>
      <c r="H25" s="6">
        <f t="shared" si="1"/>
        <v>0</v>
      </c>
      <c r="J25" s="6">
        <f t="shared" si="2"/>
        <v>0</v>
      </c>
    </row>
    <row r="26" spans="3:10" x14ac:dyDescent="0.25">
      <c r="G26" s="6">
        <f t="shared" si="3"/>
        <v>0</v>
      </c>
      <c r="H26" s="6">
        <f t="shared" si="1"/>
        <v>0</v>
      </c>
      <c r="J26" s="6">
        <f t="shared" si="2"/>
        <v>0</v>
      </c>
    </row>
    <row r="27" spans="3:10" x14ac:dyDescent="0.25">
      <c r="G27" s="6">
        <f t="shared" si="3"/>
        <v>0</v>
      </c>
      <c r="H27" s="6">
        <f t="shared" si="1"/>
        <v>0</v>
      </c>
      <c r="J27" s="6">
        <f t="shared" si="2"/>
        <v>0</v>
      </c>
    </row>
    <row r="28" spans="3:10" x14ac:dyDescent="0.25">
      <c r="G28" s="6">
        <f t="shared" si="3"/>
        <v>0</v>
      </c>
      <c r="H28" s="6">
        <f t="shared" si="1"/>
        <v>0</v>
      </c>
      <c r="J28" s="6">
        <f t="shared" si="2"/>
        <v>0</v>
      </c>
    </row>
    <row r="29" spans="3:10" x14ac:dyDescent="0.25">
      <c r="G29" s="6">
        <f t="shared" si="3"/>
        <v>0</v>
      </c>
      <c r="H29" s="6">
        <f t="shared" si="1"/>
        <v>0</v>
      </c>
      <c r="J29" s="6">
        <f t="shared" si="2"/>
        <v>0</v>
      </c>
    </row>
    <row r="30" spans="3:10" x14ac:dyDescent="0.25">
      <c r="G30" s="6">
        <f t="shared" si="3"/>
        <v>0</v>
      </c>
      <c r="H30" s="6">
        <f t="shared" si="1"/>
        <v>0</v>
      </c>
      <c r="J30" s="6">
        <f t="shared" si="2"/>
        <v>0</v>
      </c>
    </row>
    <row r="31" spans="3:10" x14ac:dyDescent="0.25">
      <c r="G31" s="6">
        <f t="shared" si="3"/>
        <v>0</v>
      </c>
      <c r="H31" s="6">
        <f t="shared" si="1"/>
        <v>0</v>
      </c>
      <c r="J31" s="6">
        <f t="shared" si="2"/>
        <v>0</v>
      </c>
    </row>
    <row r="32" spans="3:10" x14ac:dyDescent="0.25">
      <c r="G32" s="6">
        <f t="shared" si="3"/>
        <v>0</v>
      </c>
      <c r="H32" s="6">
        <f t="shared" si="1"/>
        <v>0</v>
      </c>
      <c r="J32" s="6">
        <f t="shared" si="2"/>
        <v>0</v>
      </c>
    </row>
    <row r="34" spans="1:10" x14ac:dyDescent="0.25">
      <c r="A34" s="3" t="s">
        <v>33</v>
      </c>
      <c r="B34" s="4">
        <f>SUM(B7:B33)</f>
        <v>770</v>
      </c>
      <c r="C34" s="4"/>
      <c r="D34" s="4"/>
      <c r="E34" s="4">
        <f t="shared" ref="E34:I34" si="4">SUM(E7:E33)</f>
        <v>8</v>
      </c>
      <c r="F34" s="4"/>
      <c r="G34" s="4">
        <f t="shared" si="4"/>
        <v>600</v>
      </c>
      <c r="H34" s="4">
        <f t="shared" si="4"/>
        <v>120</v>
      </c>
      <c r="I34" s="4">
        <f t="shared" si="4"/>
        <v>50</v>
      </c>
      <c r="J34" s="4">
        <f>B34-G34-H34-I34</f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7"/>
  <sheetViews>
    <sheetView topLeftCell="A65" workbookViewId="0">
      <selection activeCell="I96" sqref="I96"/>
    </sheetView>
  </sheetViews>
  <sheetFormatPr defaultRowHeight="15" x14ac:dyDescent="0.25"/>
  <cols>
    <col min="1" max="1" width="28.7109375" customWidth="1"/>
    <col min="2" max="2" width="13.28515625" customWidth="1"/>
    <col min="3" max="3" width="20" customWidth="1"/>
    <col min="4" max="4" width="17" customWidth="1"/>
    <col min="5" max="5" width="12" customWidth="1"/>
    <col min="6" max="6" width="15.28515625" customWidth="1"/>
    <col min="7" max="7" width="14.42578125" customWidth="1"/>
    <col min="8" max="8" width="14.28515625" customWidth="1"/>
    <col min="9" max="9" width="11.140625" customWidth="1"/>
    <col min="10" max="10" width="22.5703125" customWidth="1"/>
  </cols>
  <sheetData>
    <row r="1" spans="1:10" x14ac:dyDescent="0.25">
      <c r="A1" s="7" t="s">
        <v>105</v>
      </c>
      <c r="B1" s="4"/>
      <c r="C1" s="2"/>
      <c r="D1" s="3"/>
      <c r="E1" s="2"/>
      <c r="F1" s="3"/>
      <c r="G1" s="4"/>
      <c r="H1" s="2"/>
      <c r="I1" s="2"/>
      <c r="J1" s="2"/>
    </row>
    <row r="2" spans="1:10" x14ac:dyDescent="0.25">
      <c r="A2" s="3"/>
      <c r="B2" s="4"/>
      <c r="C2" s="2"/>
      <c r="D2" s="3"/>
      <c r="E2" s="2"/>
      <c r="F2" s="3"/>
      <c r="G2" s="4"/>
      <c r="H2" s="2"/>
      <c r="I2" s="2"/>
      <c r="J2" s="2"/>
    </row>
    <row r="3" spans="1:10" x14ac:dyDescent="0.25">
      <c r="A3" s="5"/>
      <c r="B3" s="6"/>
      <c r="C3" s="1"/>
      <c r="D3" s="5"/>
      <c r="E3" s="1"/>
      <c r="F3" s="5"/>
      <c r="G3" s="6"/>
      <c r="H3" s="6"/>
      <c r="I3" s="6"/>
      <c r="J3" s="6"/>
    </row>
    <row r="4" spans="1:10" x14ac:dyDescent="0.25">
      <c r="A4" s="3" t="s">
        <v>10</v>
      </c>
      <c r="B4" s="4" t="s">
        <v>1</v>
      </c>
      <c r="C4" s="2" t="s">
        <v>0</v>
      </c>
      <c r="D4" s="3" t="s">
        <v>24</v>
      </c>
      <c r="E4" s="2" t="s">
        <v>17</v>
      </c>
      <c r="F4" s="3" t="s">
        <v>6</v>
      </c>
      <c r="G4" s="4" t="s">
        <v>1</v>
      </c>
      <c r="H4" s="4" t="s">
        <v>3</v>
      </c>
      <c r="I4" s="4" t="s">
        <v>5</v>
      </c>
      <c r="J4" s="4" t="s">
        <v>12</v>
      </c>
    </row>
    <row r="5" spans="1:10" x14ac:dyDescent="0.25">
      <c r="A5" s="5"/>
      <c r="B5" s="6"/>
      <c r="C5" s="2"/>
      <c r="D5" s="3" t="s">
        <v>16</v>
      </c>
      <c r="E5" s="2" t="s">
        <v>16</v>
      </c>
      <c r="F5" s="3" t="s">
        <v>2</v>
      </c>
      <c r="G5" s="4" t="s">
        <v>2</v>
      </c>
      <c r="H5" s="4" t="s">
        <v>4</v>
      </c>
      <c r="I5" s="4"/>
      <c r="J5" s="4"/>
    </row>
    <row r="6" spans="1:10" x14ac:dyDescent="0.25">
      <c r="A6" s="5"/>
      <c r="B6" s="6"/>
      <c r="C6" s="1"/>
      <c r="D6" s="5"/>
      <c r="E6" s="1"/>
      <c r="F6" s="5"/>
      <c r="G6" s="6"/>
      <c r="H6" s="6"/>
      <c r="I6" s="6"/>
      <c r="J6" s="6"/>
    </row>
    <row r="7" spans="1:10" x14ac:dyDescent="0.25">
      <c r="A7" s="5"/>
      <c r="B7" s="6"/>
      <c r="C7" s="1" t="s">
        <v>56</v>
      </c>
      <c r="D7" s="5" t="s">
        <v>56</v>
      </c>
      <c r="E7" s="1" t="s">
        <v>56</v>
      </c>
      <c r="F7" s="5" t="s">
        <v>56</v>
      </c>
      <c r="G7" s="6" t="s">
        <v>56</v>
      </c>
      <c r="H7" s="6" t="s">
        <v>56</v>
      </c>
      <c r="I7" s="6" t="s">
        <v>56</v>
      </c>
      <c r="J7" s="6" t="s">
        <v>56</v>
      </c>
    </row>
    <row r="8" spans="1:10" x14ac:dyDescent="0.25">
      <c r="A8" s="5">
        <v>43054</v>
      </c>
      <c r="B8" s="6">
        <v>7500</v>
      </c>
      <c r="C8" s="1" t="s">
        <v>91</v>
      </c>
      <c r="D8" s="5">
        <v>43053</v>
      </c>
      <c r="E8" s="1">
        <v>9</v>
      </c>
      <c r="F8" s="5"/>
      <c r="G8" s="6">
        <f t="shared" ref="G8:G34" si="0">75*E8</f>
        <v>675</v>
      </c>
      <c r="H8" s="6">
        <f>G8*20%</f>
        <v>135</v>
      </c>
      <c r="I8" s="6">
        <v>100</v>
      </c>
      <c r="J8" s="6">
        <f>B8-G8-H8-I8</f>
        <v>6590</v>
      </c>
    </row>
    <row r="9" spans="1:10" x14ac:dyDescent="0.25">
      <c r="A9" s="5"/>
      <c r="B9" s="6"/>
      <c r="C9" s="1" t="s">
        <v>13</v>
      </c>
      <c r="D9" s="5">
        <v>43053</v>
      </c>
      <c r="E9" s="1">
        <v>9</v>
      </c>
      <c r="F9" s="5"/>
      <c r="G9" s="6">
        <f t="shared" si="0"/>
        <v>675</v>
      </c>
      <c r="H9" s="6">
        <f t="shared" ref="H9:H34" si="1">G9*20%</f>
        <v>135</v>
      </c>
      <c r="I9" s="6"/>
      <c r="J9" s="6">
        <f t="shared" ref="J9:J26" si="2">J8+B9-G9-H9-I9</f>
        <v>5780</v>
      </c>
    </row>
    <row r="10" spans="1:10" x14ac:dyDescent="0.25">
      <c r="A10" s="5"/>
      <c r="B10" s="6"/>
      <c r="C10" s="1"/>
      <c r="D10" s="5"/>
      <c r="E10" s="1"/>
      <c r="F10" s="5"/>
      <c r="G10" s="6">
        <f t="shared" si="0"/>
        <v>0</v>
      </c>
      <c r="H10" s="6">
        <f t="shared" si="1"/>
        <v>0</v>
      </c>
      <c r="I10" s="6"/>
      <c r="J10" s="6">
        <f t="shared" si="2"/>
        <v>5780</v>
      </c>
    </row>
    <row r="11" spans="1:10" x14ac:dyDescent="0.25">
      <c r="A11" s="5"/>
      <c r="B11" s="6"/>
      <c r="C11" s="1" t="s">
        <v>19</v>
      </c>
      <c r="D11" s="5">
        <v>43054</v>
      </c>
      <c r="E11" s="1">
        <v>10</v>
      </c>
      <c r="F11" s="5"/>
      <c r="G11" s="6">
        <f t="shared" si="0"/>
        <v>750</v>
      </c>
      <c r="H11" s="6">
        <f t="shared" si="1"/>
        <v>150</v>
      </c>
      <c r="I11" s="6">
        <v>100</v>
      </c>
      <c r="J11" s="6">
        <f t="shared" si="2"/>
        <v>4780</v>
      </c>
    </row>
    <row r="12" spans="1:10" x14ac:dyDescent="0.25">
      <c r="A12" s="5"/>
      <c r="B12" s="6"/>
      <c r="C12" s="1" t="s">
        <v>29</v>
      </c>
      <c r="D12" s="5">
        <v>43054</v>
      </c>
      <c r="E12" s="1">
        <v>10</v>
      </c>
      <c r="F12" s="5"/>
      <c r="G12" s="6">
        <f t="shared" si="0"/>
        <v>750</v>
      </c>
      <c r="H12" s="6">
        <f t="shared" si="1"/>
        <v>150</v>
      </c>
      <c r="I12" s="6"/>
      <c r="J12" s="6">
        <f t="shared" si="2"/>
        <v>3880</v>
      </c>
    </row>
    <row r="13" spans="1:10" x14ac:dyDescent="0.25">
      <c r="A13" s="5"/>
      <c r="B13" s="6"/>
      <c r="C13" s="1"/>
      <c r="D13" s="5"/>
      <c r="E13" s="1"/>
      <c r="F13" s="5"/>
      <c r="G13" s="6">
        <f t="shared" si="0"/>
        <v>0</v>
      </c>
      <c r="H13" s="6">
        <f t="shared" si="1"/>
        <v>0</v>
      </c>
      <c r="I13" s="6"/>
      <c r="J13" s="6">
        <f t="shared" si="2"/>
        <v>3880</v>
      </c>
    </row>
    <row r="14" spans="1:10" x14ac:dyDescent="0.25">
      <c r="A14" s="5"/>
      <c r="B14" s="6"/>
      <c r="C14" s="1" t="s">
        <v>30</v>
      </c>
      <c r="D14" s="5">
        <v>43055</v>
      </c>
      <c r="E14" s="1">
        <v>10.5</v>
      </c>
      <c r="F14" s="5"/>
      <c r="G14" s="6">
        <f t="shared" si="0"/>
        <v>787.5</v>
      </c>
      <c r="H14" s="6">
        <f t="shared" si="1"/>
        <v>157.5</v>
      </c>
      <c r="I14" s="6">
        <v>100</v>
      </c>
      <c r="J14" s="6">
        <f t="shared" si="2"/>
        <v>2835</v>
      </c>
    </row>
    <row r="15" spans="1:10" x14ac:dyDescent="0.25">
      <c r="A15" s="5"/>
      <c r="B15" s="6"/>
      <c r="C15" s="1" t="s">
        <v>8</v>
      </c>
      <c r="D15" s="5">
        <v>43055</v>
      </c>
      <c r="E15" s="1">
        <v>10.5</v>
      </c>
      <c r="F15" s="5"/>
      <c r="G15" s="6">
        <f t="shared" si="0"/>
        <v>787.5</v>
      </c>
      <c r="H15" s="6">
        <f t="shared" si="1"/>
        <v>157.5</v>
      </c>
      <c r="I15" s="6"/>
      <c r="J15" s="6">
        <f t="shared" si="2"/>
        <v>1890</v>
      </c>
    </row>
    <row r="16" spans="1:10" x14ac:dyDescent="0.25">
      <c r="A16" s="5"/>
      <c r="B16" s="6"/>
      <c r="C16" s="1"/>
      <c r="D16" s="5"/>
      <c r="E16" s="1"/>
      <c r="F16" s="5"/>
      <c r="G16" s="6">
        <f t="shared" si="0"/>
        <v>0</v>
      </c>
      <c r="H16" s="6">
        <f t="shared" si="1"/>
        <v>0</v>
      </c>
      <c r="I16" s="6"/>
      <c r="J16" s="6">
        <f t="shared" si="2"/>
        <v>1890</v>
      </c>
    </row>
    <row r="17" spans="1:10" x14ac:dyDescent="0.25">
      <c r="A17" s="5"/>
      <c r="B17" s="6"/>
      <c r="C17" s="1" t="s">
        <v>106</v>
      </c>
      <c r="D17" s="5">
        <v>43056</v>
      </c>
      <c r="E17" s="1">
        <v>9</v>
      </c>
      <c r="F17" s="5"/>
      <c r="G17" s="6">
        <f t="shared" si="0"/>
        <v>675</v>
      </c>
      <c r="H17" s="6">
        <f t="shared" si="1"/>
        <v>135</v>
      </c>
      <c r="I17" s="6">
        <v>100</v>
      </c>
      <c r="J17" s="6">
        <f t="shared" si="2"/>
        <v>980</v>
      </c>
    </row>
    <row r="18" spans="1:10" x14ac:dyDescent="0.25">
      <c r="A18" s="5"/>
      <c r="B18" s="6"/>
      <c r="C18" s="8" t="s">
        <v>25</v>
      </c>
      <c r="D18" s="5">
        <v>43056</v>
      </c>
      <c r="E18" s="1">
        <v>9</v>
      </c>
      <c r="F18" s="5"/>
      <c r="G18" s="6">
        <f t="shared" si="0"/>
        <v>675</v>
      </c>
      <c r="H18" s="6">
        <f t="shared" si="1"/>
        <v>135</v>
      </c>
      <c r="I18" s="6"/>
      <c r="J18" s="6">
        <f t="shared" si="2"/>
        <v>170</v>
      </c>
    </row>
    <row r="19" spans="1:10" x14ac:dyDescent="0.25">
      <c r="A19" s="5"/>
      <c r="B19" s="6"/>
      <c r="C19" s="1"/>
      <c r="D19" s="5"/>
      <c r="E19" s="1"/>
      <c r="F19" s="5"/>
      <c r="G19" s="6">
        <f t="shared" si="0"/>
        <v>0</v>
      </c>
      <c r="H19" s="6">
        <f t="shared" si="1"/>
        <v>0</v>
      </c>
      <c r="I19" s="6"/>
      <c r="J19" s="6">
        <f t="shared" si="2"/>
        <v>170</v>
      </c>
    </row>
    <row r="20" spans="1:10" x14ac:dyDescent="0.25">
      <c r="A20" s="5">
        <v>43061</v>
      </c>
      <c r="B20" s="6">
        <v>7500</v>
      </c>
      <c r="C20" s="1" t="s">
        <v>26</v>
      </c>
      <c r="D20" s="5">
        <v>43059</v>
      </c>
      <c r="E20" s="1">
        <v>4</v>
      </c>
      <c r="F20" s="5"/>
      <c r="G20" s="6">
        <f t="shared" si="0"/>
        <v>300</v>
      </c>
      <c r="H20" s="6">
        <f t="shared" si="1"/>
        <v>60</v>
      </c>
      <c r="I20" s="6">
        <v>100</v>
      </c>
      <c r="J20" s="6">
        <f t="shared" si="2"/>
        <v>7210</v>
      </c>
    </row>
    <row r="21" spans="1:10" x14ac:dyDescent="0.25">
      <c r="A21" s="5"/>
      <c r="B21" s="6"/>
      <c r="C21" s="1" t="s">
        <v>23</v>
      </c>
      <c r="D21" s="5">
        <v>43059</v>
      </c>
      <c r="E21" s="1">
        <v>9.5</v>
      </c>
      <c r="F21" s="5"/>
      <c r="G21" s="6">
        <f t="shared" si="0"/>
        <v>712.5</v>
      </c>
      <c r="H21" s="6">
        <f t="shared" si="1"/>
        <v>142.5</v>
      </c>
      <c r="I21" s="6"/>
      <c r="J21" s="6">
        <f t="shared" si="2"/>
        <v>6355</v>
      </c>
    </row>
    <row r="22" spans="1:10" x14ac:dyDescent="0.25">
      <c r="A22" s="5"/>
      <c r="B22" s="6"/>
      <c r="C22" s="1" t="s">
        <v>21</v>
      </c>
      <c r="D22" s="5">
        <v>43059</v>
      </c>
      <c r="E22" s="1">
        <v>5.5</v>
      </c>
      <c r="F22" s="5"/>
      <c r="G22" s="6">
        <f t="shared" si="0"/>
        <v>412.5</v>
      </c>
      <c r="H22" s="6">
        <f t="shared" si="1"/>
        <v>82.5</v>
      </c>
      <c r="I22" s="6"/>
      <c r="J22" s="6">
        <f t="shared" si="2"/>
        <v>5860</v>
      </c>
    </row>
    <row r="23" spans="1:10" x14ac:dyDescent="0.25">
      <c r="A23" s="5"/>
      <c r="B23" s="6"/>
      <c r="C23" s="1"/>
      <c r="D23" s="5"/>
      <c r="E23" s="1"/>
      <c r="F23" s="5"/>
      <c r="G23" s="6">
        <f t="shared" si="0"/>
        <v>0</v>
      </c>
      <c r="H23" s="6">
        <f t="shared" si="1"/>
        <v>0</v>
      </c>
      <c r="I23" s="6"/>
      <c r="J23" s="6">
        <f t="shared" si="2"/>
        <v>5860</v>
      </c>
    </row>
    <row r="24" spans="1:10" x14ac:dyDescent="0.25">
      <c r="A24" s="5"/>
      <c r="B24" s="6"/>
      <c r="C24" s="1" t="s">
        <v>32</v>
      </c>
      <c r="D24" s="5">
        <v>43060</v>
      </c>
      <c r="E24" s="1">
        <v>9.5</v>
      </c>
      <c r="F24" s="5"/>
      <c r="G24" s="6">
        <f t="shared" si="0"/>
        <v>712.5</v>
      </c>
      <c r="H24" s="6">
        <f t="shared" si="1"/>
        <v>142.5</v>
      </c>
      <c r="I24" s="6">
        <v>100</v>
      </c>
      <c r="J24" s="6">
        <f t="shared" si="2"/>
        <v>4905</v>
      </c>
    </row>
    <row r="25" spans="1:10" x14ac:dyDescent="0.25">
      <c r="A25" s="5"/>
      <c r="B25" s="6"/>
      <c r="C25" s="1" t="s">
        <v>7</v>
      </c>
      <c r="D25" s="5">
        <v>43060</v>
      </c>
      <c r="E25" s="1">
        <v>9.5</v>
      </c>
      <c r="F25" s="5"/>
      <c r="G25" s="6">
        <f t="shared" si="0"/>
        <v>712.5</v>
      </c>
      <c r="H25" s="6">
        <f t="shared" si="1"/>
        <v>142.5</v>
      </c>
      <c r="I25" s="6"/>
      <c r="J25" s="6">
        <f t="shared" si="2"/>
        <v>4050</v>
      </c>
    </row>
    <row r="26" spans="1:10" x14ac:dyDescent="0.25">
      <c r="A26" s="5"/>
      <c r="B26" s="6"/>
      <c r="C26" s="1"/>
      <c r="D26" s="5"/>
      <c r="E26" s="1"/>
      <c r="F26" s="5"/>
      <c r="G26" s="6">
        <f t="shared" si="0"/>
        <v>0</v>
      </c>
      <c r="H26" s="6">
        <f t="shared" si="1"/>
        <v>0</v>
      </c>
      <c r="I26" s="6"/>
      <c r="J26" s="6">
        <f t="shared" si="2"/>
        <v>4050</v>
      </c>
    </row>
    <row r="27" spans="1:10" x14ac:dyDescent="0.25">
      <c r="A27" s="5"/>
      <c r="B27" s="6"/>
      <c r="C27" s="1" t="s">
        <v>30</v>
      </c>
      <c r="D27" s="5">
        <v>43061</v>
      </c>
      <c r="E27" s="1">
        <v>8</v>
      </c>
      <c r="F27" s="5"/>
      <c r="G27" s="6">
        <f t="shared" ref="G27" si="3">75*E27</f>
        <v>600</v>
      </c>
      <c r="H27" s="6">
        <f t="shared" ref="H27" si="4">G27*20%</f>
        <v>120</v>
      </c>
      <c r="I27" s="6">
        <v>100</v>
      </c>
      <c r="J27" s="6">
        <f t="shared" ref="J27" si="5">J26+B27-G27-H27-I27</f>
        <v>3230</v>
      </c>
    </row>
    <row r="28" spans="1:10" x14ac:dyDescent="0.25">
      <c r="A28" s="5"/>
      <c r="B28" s="6"/>
      <c r="C28" s="1" t="s">
        <v>13</v>
      </c>
      <c r="D28" s="5">
        <v>43061</v>
      </c>
      <c r="E28" s="1">
        <v>8</v>
      </c>
      <c r="F28" s="5"/>
      <c r="G28" s="6">
        <f t="shared" ref="G28" si="6">75*E28</f>
        <v>600</v>
      </c>
      <c r="H28" s="6">
        <f t="shared" ref="H28" si="7">G28*20%</f>
        <v>120</v>
      </c>
      <c r="I28" s="6"/>
      <c r="J28" s="6">
        <f t="shared" ref="J28" si="8">J27+B28-G28-H28-I28</f>
        <v>2510</v>
      </c>
    </row>
    <row r="29" spans="1:10" x14ac:dyDescent="0.25">
      <c r="A29" s="5"/>
      <c r="B29" s="6"/>
      <c r="C29" s="1"/>
      <c r="D29" s="5"/>
      <c r="E29" s="1"/>
      <c r="F29" s="5"/>
      <c r="G29" s="6">
        <f t="shared" ref="G29" si="9">75*E29</f>
        <v>0</v>
      </c>
      <c r="H29" s="6">
        <f t="shared" ref="H29" si="10">G29*20%</f>
        <v>0</v>
      </c>
      <c r="I29" s="6"/>
      <c r="J29" s="6">
        <f t="shared" ref="J29:J32" si="11">J28+B29-G29-H29-I29</f>
        <v>2510</v>
      </c>
    </row>
    <row r="30" spans="1:10" x14ac:dyDescent="0.25">
      <c r="A30" s="5"/>
      <c r="B30" s="6"/>
      <c r="C30" s="1" t="s">
        <v>22</v>
      </c>
      <c r="D30" s="5">
        <v>43066</v>
      </c>
      <c r="E30" s="1">
        <v>9</v>
      </c>
      <c r="F30" s="5"/>
      <c r="G30" s="6">
        <f t="shared" si="0"/>
        <v>675</v>
      </c>
      <c r="H30" s="6">
        <f t="shared" si="1"/>
        <v>135</v>
      </c>
      <c r="I30" s="6">
        <v>100</v>
      </c>
      <c r="J30" s="6">
        <f t="shared" si="11"/>
        <v>1600</v>
      </c>
    </row>
    <row r="31" spans="1:10" x14ac:dyDescent="0.25">
      <c r="A31" s="5"/>
      <c r="B31" s="6"/>
      <c r="C31" s="1" t="s">
        <v>38</v>
      </c>
      <c r="D31" s="5">
        <v>43066</v>
      </c>
      <c r="E31" s="1">
        <v>9</v>
      </c>
      <c r="F31" s="5"/>
      <c r="G31" s="6">
        <f t="shared" si="0"/>
        <v>675</v>
      </c>
      <c r="H31" s="6">
        <f t="shared" si="1"/>
        <v>135</v>
      </c>
      <c r="I31" s="6"/>
      <c r="J31" s="6">
        <f t="shared" si="11"/>
        <v>790</v>
      </c>
    </row>
    <row r="32" spans="1:10" x14ac:dyDescent="0.25">
      <c r="A32" s="5"/>
      <c r="B32" s="6"/>
      <c r="C32" s="1"/>
      <c r="D32" s="5"/>
      <c r="E32" s="1"/>
      <c r="F32" s="5"/>
      <c r="G32" s="6">
        <f t="shared" si="0"/>
        <v>0</v>
      </c>
      <c r="H32" s="6">
        <f t="shared" si="1"/>
        <v>0</v>
      </c>
      <c r="I32" s="6"/>
      <c r="J32" s="6">
        <f t="shared" si="11"/>
        <v>790</v>
      </c>
    </row>
    <row r="33" spans="1:10" x14ac:dyDescent="0.25">
      <c r="A33" s="5"/>
      <c r="B33" s="10" t="s">
        <v>56</v>
      </c>
      <c r="C33" s="1" t="s">
        <v>22</v>
      </c>
      <c r="D33" s="5">
        <v>43067</v>
      </c>
      <c r="E33" s="1">
        <v>9.5</v>
      </c>
      <c r="F33" s="5"/>
      <c r="G33" s="6">
        <f t="shared" si="0"/>
        <v>712.5</v>
      </c>
      <c r="H33" s="6">
        <f t="shared" si="1"/>
        <v>142.5</v>
      </c>
      <c r="I33" s="6">
        <v>100</v>
      </c>
      <c r="J33" s="6" t="s">
        <v>56</v>
      </c>
    </row>
    <row r="34" spans="1:10" x14ac:dyDescent="0.25">
      <c r="A34" s="5"/>
      <c r="B34" s="6"/>
      <c r="C34" s="1" t="s">
        <v>8</v>
      </c>
      <c r="D34" s="5">
        <v>43067</v>
      </c>
      <c r="E34" s="1">
        <v>9.5</v>
      </c>
      <c r="F34" s="5"/>
      <c r="G34" s="6">
        <f t="shared" si="0"/>
        <v>712.5</v>
      </c>
      <c r="H34" s="6">
        <f t="shared" si="1"/>
        <v>142.5</v>
      </c>
      <c r="I34" s="6"/>
      <c r="J34" s="6" t="s">
        <v>56</v>
      </c>
    </row>
    <row r="35" spans="1:10" x14ac:dyDescent="0.25">
      <c r="A35" s="5" t="s">
        <v>56</v>
      </c>
      <c r="B35" s="6"/>
      <c r="C35" s="1"/>
      <c r="D35" s="5"/>
      <c r="E35" s="1"/>
      <c r="F35" s="5"/>
      <c r="G35" s="6"/>
      <c r="H35" s="6"/>
      <c r="I35" s="6"/>
      <c r="J35" s="6" t="s">
        <v>56</v>
      </c>
    </row>
    <row r="36" spans="1:10" x14ac:dyDescent="0.25">
      <c r="A36" s="5">
        <v>43070</v>
      </c>
      <c r="B36" s="6">
        <v>7500</v>
      </c>
      <c r="C36" s="1" t="s">
        <v>26</v>
      </c>
      <c r="D36" s="5">
        <v>43068</v>
      </c>
      <c r="E36" s="1">
        <v>9</v>
      </c>
      <c r="F36" s="5"/>
      <c r="G36" s="6">
        <f t="shared" ref="G36:G37" si="12">75*E36</f>
        <v>675</v>
      </c>
      <c r="H36" s="6">
        <f t="shared" ref="H36:H37" si="13">G36*20%</f>
        <v>135</v>
      </c>
      <c r="I36" s="6">
        <v>100</v>
      </c>
      <c r="J36" s="6" t="s">
        <v>56</v>
      </c>
    </row>
    <row r="37" spans="1:10" x14ac:dyDescent="0.25">
      <c r="A37" s="5"/>
      <c r="B37" s="6"/>
      <c r="C37" s="1" t="s">
        <v>22</v>
      </c>
      <c r="D37" s="5">
        <v>43068</v>
      </c>
      <c r="E37" s="1">
        <v>9</v>
      </c>
      <c r="F37" s="5"/>
      <c r="G37" s="6">
        <f t="shared" si="12"/>
        <v>675</v>
      </c>
      <c r="H37" s="6">
        <f t="shared" si="13"/>
        <v>135</v>
      </c>
      <c r="I37" s="6"/>
      <c r="J37" s="6" t="s">
        <v>56</v>
      </c>
    </row>
    <row r="38" spans="1:10" x14ac:dyDescent="0.25">
      <c r="A38" s="5"/>
      <c r="B38" s="6"/>
      <c r="C38" s="1"/>
      <c r="D38" s="5"/>
      <c r="E38" s="1"/>
      <c r="F38" s="5"/>
      <c r="G38" s="6"/>
      <c r="H38" s="6"/>
      <c r="I38" s="6"/>
      <c r="J38" s="6"/>
    </row>
    <row r="39" spans="1:10" x14ac:dyDescent="0.25">
      <c r="A39" s="5"/>
      <c r="B39" s="6"/>
      <c r="C39" s="1" t="s">
        <v>8</v>
      </c>
      <c r="D39" s="5">
        <v>43069</v>
      </c>
      <c r="E39" s="1">
        <v>9</v>
      </c>
      <c r="F39" s="5"/>
      <c r="G39" s="6">
        <f t="shared" ref="G39" si="14">75*E39</f>
        <v>675</v>
      </c>
      <c r="H39" s="6">
        <f t="shared" ref="H39" si="15">G39*20%</f>
        <v>135</v>
      </c>
      <c r="I39" s="6">
        <v>100</v>
      </c>
      <c r="J39" s="6"/>
    </row>
    <row r="40" spans="1:10" x14ac:dyDescent="0.25">
      <c r="A40" s="5"/>
      <c r="B40" s="6"/>
      <c r="C40" s="1" t="s">
        <v>25</v>
      </c>
      <c r="D40" s="5">
        <v>43069</v>
      </c>
      <c r="E40" s="1">
        <v>9</v>
      </c>
      <c r="F40" s="5"/>
      <c r="G40" s="6">
        <f t="shared" ref="G40" si="16">75*E40</f>
        <v>675</v>
      </c>
      <c r="H40" s="6">
        <f t="shared" ref="H40" si="17">G40*20%</f>
        <v>135</v>
      </c>
      <c r="I40" s="6"/>
      <c r="J40" s="6"/>
    </row>
    <row r="41" spans="1:10" x14ac:dyDescent="0.25">
      <c r="A41" s="5"/>
      <c r="B41" s="6"/>
      <c r="C41" s="1"/>
      <c r="D41" s="5"/>
      <c r="E41" s="1"/>
      <c r="F41" s="5"/>
      <c r="G41" s="6"/>
      <c r="H41" s="6"/>
      <c r="I41" s="6"/>
      <c r="J41" s="6"/>
    </row>
    <row r="42" spans="1:10" x14ac:dyDescent="0.25">
      <c r="A42" s="5"/>
      <c r="B42" s="6"/>
      <c r="C42" s="1" t="s">
        <v>108</v>
      </c>
      <c r="D42" s="5">
        <v>43070</v>
      </c>
      <c r="E42" s="1">
        <v>7.5</v>
      </c>
      <c r="F42" s="5"/>
      <c r="G42" s="6">
        <f t="shared" ref="G42:G43" si="18">75*E42</f>
        <v>562.5</v>
      </c>
      <c r="H42" s="6">
        <f t="shared" ref="H42:H43" si="19">G42*20%</f>
        <v>112.5</v>
      </c>
      <c r="I42" s="6">
        <v>100</v>
      </c>
      <c r="J42" s="6"/>
    </row>
    <row r="43" spans="1:10" x14ac:dyDescent="0.25">
      <c r="A43" s="5"/>
      <c r="B43" s="6"/>
      <c r="C43" s="1" t="s">
        <v>29</v>
      </c>
      <c r="D43" s="5">
        <v>43070</v>
      </c>
      <c r="E43" s="1">
        <v>7.5</v>
      </c>
      <c r="F43" s="5"/>
      <c r="G43" s="6">
        <f t="shared" si="18"/>
        <v>562.5</v>
      </c>
      <c r="H43" s="6">
        <f t="shared" si="19"/>
        <v>112.5</v>
      </c>
      <c r="I43" s="6"/>
      <c r="J43" s="6"/>
    </row>
    <row r="44" spans="1:10" x14ac:dyDescent="0.25">
      <c r="A44" s="5"/>
      <c r="B44" s="6"/>
      <c r="C44" s="1"/>
      <c r="D44" s="5"/>
      <c r="E44" s="1"/>
      <c r="F44" s="5"/>
      <c r="G44" s="6"/>
      <c r="H44" s="6"/>
      <c r="I44" s="6"/>
      <c r="J44" s="6"/>
    </row>
    <row r="45" spans="1:10" x14ac:dyDescent="0.25">
      <c r="A45" s="5"/>
      <c r="B45" s="6"/>
      <c r="C45" s="1" t="s">
        <v>19</v>
      </c>
      <c r="D45" s="5">
        <v>43073</v>
      </c>
      <c r="E45" s="1">
        <v>8</v>
      </c>
      <c r="F45" s="5"/>
      <c r="G45" s="6">
        <f t="shared" ref="G45" si="20">75*E45</f>
        <v>600</v>
      </c>
      <c r="H45" s="6">
        <f t="shared" ref="H45" si="21">G45*20%</f>
        <v>120</v>
      </c>
      <c r="I45" s="6">
        <v>100</v>
      </c>
      <c r="J45" s="6"/>
    </row>
    <row r="46" spans="1:10" x14ac:dyDescent="0.25">
      <c r="A46" s="5"/>
      <c r="B46" s="6"/>
      <c r="C46" s="1" t="s">
        <v>109</v>
      </c>
      <c r="D46" s="5">
        <v>43073</v>
      </c>
      <c r="E46" s="1">
        <v>8</v>
      </c>
      <c r="F46" s="5"/>
      <c r="G46" s="6">
        <f t="shared" ref="G46" si="22">75*E46</f>
        <v>600</v>
      </c>
      <c r="H46" s="6">
        <f t="shared" ref="H46" si="23">G46*20%</f>
        <v>120</v>
      </c>
      <c r="I46" s="6"/>
      <c r="J46" s="6"/>
    </row>
    <row r="47" spans="1:10" x14ac:dyDescent="0.25">
      <c r="A47" s="5"/>
      <c r="B47" s="6"/>
      <c r="C47" s="1"/>
      <c r="D47" s="5"/>
      <c r="E47" s="1"/>
      <c r="F47" s="5"/>
      <c r="G47" s="6"/>
      <c r="H47" s="6"/>
      <c r="I47" s="6"/>
      <c r="J47" s="6"/>
    </row>
    <row r="48" spans="1:10" x14ac:dyDescent="0.25">
      <c r="A48" s="5"/>
      <c r="B48" s="6"/>
      <c r="C48" s="1" t="s">
        <v>7</v>
      </c>
      <c r="D48" s="5">
        <v>43074</v>
      </c>
      <c r="E48" s="1">
        <v>8.5</v>
      </c>
      <c r="F48" s="5"/>
      <c r="G48" s="6">
        <f t="shared" ref="G48" si="24">75*E48</f>
        <v>637.5</v>
      </c>
      <c r="H48" s="6">
        <f t="shared" ref="H48" si="25">G48*20%</f>
        <v>127.5</v>
      </c>
      <c r="I48" s="6">
        <v>100</v>
      </c>
      <c r="J48" s="6"/>
    </row>
    <row r="49" spans="1:10" x14ac:dyDescent="0.25">
      <c r="A49" s="5"/>
      <c r="B49" s="6"/>
      <c r="C49" s="1" t="s">
        <v>38</v>
      </c>
      <c r="D49" s="5">
        <v>43074</v>
      </c>
      <c r="E49" s="1">
        <v>8.5</v>
      </c>
      <c r="F49" s="5"/>
      <c r="G49" s="6">
        <f t="shared" ref="G49" si="26">75*E49</f>
        <v>637.5</v>
      </c>
      <c r="H49" s="6">
        <f t="shared" ref="H49" si="27">G49*20%</f>
        <v>127.5</v>
      </c>
      <c r="I49" s="6"/>
      <c r="J49" s="6"/>
    </row>
    <row r="50" spans="1:10" x14ac:dyDescent="0.25">
      <c r="A50" s="5"/>
      <c r="B50" s="6"/>
      <c r="C50" s="1"/>
      <c r="D50" s="5"/>
      <c r="E50" s="1"/>
      <c r="F50" s="5"/>
      <c r="G50" s="6"/>
      <c r="H50" s="6"/>
      <c r="I50" s="6"/>
      <c r="J50" s="6"/>
    </row>
    <row r="51" spans="1:10" x14ac:dyDescent="0.25">
      <c r="A51" s="5"/>
      <c r="B51" s="6"/>
      <c r="C51" s="1" t="s">
        <v>38</v>
      </c>
      <c r="D51" s="5">
        <v>43075</v>
      </c>
      <c r="E51" s="1">
        <v>8</v>
      </c>
      <c r="F51" s="5"/>
      <c r="G51" s="6">
        <f t="shared" ref="G51:G52" si="28">75*E51</f>
        <v>600</v>
      </c>
      <c r="H51" s="6">
        <f t="shared" ref="H51:H52" si="29">G51*20%</f>
        <v>120</v>
      </c>
      <c r="I51" s="6">
        <v>100</v>
      </c>
      <c r="J51" s="6"/>
    </row>
    <row r="52" spans="1:10" x14ac:dyDescent="0.25">
      <c r="A52" s="5"/>
      <c r="B52" s="6"/>
      <c r="C52" s="1" t="s">
        <v>25</v>
      </c>
      <c r="D52" s="5">
        <v>43075</v>
      </c>
      <c r="E52" s="1">
        <v>8</v>
      </c>
      <c r="F52" s="5"/>
      <c r="G52" s="6">
        <f t="shared" si="28"/>
        <v>600</v>
      </c>
      <c r="H52" s="6">
        <f t="shared" si="29"/>
        <v>120</v>
      </c>
      <c r="I52" s="6"/>
      <c r="J52" s="6"/>
    </row>
    <row r="53" spans="1:10" x14ac:dyDescent="0.25">
      <c r="A53" s="5"/>
      <c r="B53" s="6"/>
      <c r="C53" s="1"/>
      <c r="D53" s="5"/>
      <c r="E53" s="1"/>
      <c r="F53" s="5"/>
      <c r="G53" s="6"/>
      <c r="H53" s="6"/>
      <c r="I53" s="6"/>
      <c r="J53" s="6"/>
    </row>
    <row r="54" spans="1:10" x14ac:dyDescent="0.25">
      <c r="A54" s="5">
        <v>43077</v>
      </c>
      <c r="B54" s="6">
        <v>7500</v>
      </c>
      <c r="C54" s="1" t="s">
        <v>32</v>
      </c>
      <c r="D54" s="5">
        <v>43076</v>
      </c>
      <c r="E54" s="1">
        <v>8.5</v>
      </c>
      <c r="F54" s="5"/>
      <c r="G54" s="6">
        <f t="shared" ref="G54" si="30">75*E54</f>
        <v>637.5</v>
      </c>
      <c r="H54" s="6">
        <f t="shared" ref="H54" si="31">G54*20%</f>
        <v>127.5</v>
      </c>
      <c r="I54" s="6">
        <v>100</v>
      </c>
      <c r="J54" s="6"/>
    </row>
    <row r="55" spans="1:10" x14ac:dyDescent="0.25">
      <c r="A55" s="5"/>
      <c r="B55" s="6"/>
      <c r="C55" s="1" t="s">
        <v>14</v>
      </c>
      <c r="D55" s="5">
        <v>43076</v>
      </c>
      <c r="E55" s="1">
        <v>8.5</v>
      </c>
      <c r="F55" s="5"/>
      <c r="G55" s="6">
        <f t="shared" ref="G55" si="32">75*E55</f>
        <v>637.5</v>
      </c>
      <c r="H55" s="6">
        <f t="shared" ref="H55" si="33">G55*20%</f>
        <v>127.5</v>
      </c>
      <c r="I55" s="6"/>
      <c r="J55" s="6"/>
    </row>
    <row r="56" spans="1:10" x14ac:dyDescent="0.25">
      <c r="A56" s="5"/>
      <c r="B56" s="6"/>
      <c r="C56" s="1"/>
      <c r="D56" s="5"/>
      <c r="E56" s="1"/>
      <c r="F56" s="5"/>
      <c r="G56" s="6"/>
      <c r="H56" s="6"/>
      <c r="I56" s="6"/>
      <c r="J56" s="6"/>
    </row>
    <row r="57" spans="1:10" x14ac:dyDescent="0.25">
      <c r="A57" s="5"/>
      <c r="B57" s="6"/>
      <c r="C57" s="1" t="s">
        <v>30</v>
      </c>
      <c r="D57" s="5">
        <v>43077</v>
      </c>
      <c r="E57" s="1">
        <v>9</v>
      </c>
      <c r="F57" s="5"/>
      <c r="G57" s="6">
        <f t="shared" ref="G57" si="34">75*E57</f>
        <v>675</v>
      </c>
      <c r="H57" s="6">
        <f t="shared" ref="H57" si="35">G57*20%</f>
        <v>135</v>
      </c>
      <c r="I57" s="6">
        <v>100</v>
      </c>
      <c r="J57" s="6"/>
    </row>
    <row r="58" spans="1:10" x14ac:dyDescent="0.25">
      <c r="A58" s="5"/>
      <c r="B58" s="6"/>
      <c r="C58" s="1" t="s">
        <v>8</v>
      </c>
      <c r="D58" s="5">
        <v>43077</v>
      </c>
      <c r="E58" s="1">
        <v>9</v>
      </c>
      <c r="F58" s="5"/>
      <c r="G58" s="6">
        <f t="shared" ref="G58" si="36">75*E58</f>
        <v>675</v>
      </c>
      <c r="H58" s="6">
        <f t="shared" ref="H58" si="37">G58*20%</f>
        <v>135</v>
      </c>
      <c r="I58" s="6"/>
      <c r="J58" s="6"/>
    </row>
    <row r="59" spans="1:10" x14ac:dyDescent="0.25">
      <c r="A59" s="5"/>
      <c r="B59" s="6"/>
      <c r="C59" s="1"/>
      <c r="D59" s="5"/>
      <c r="E59" s="1"/>
      <c r="F59" s="5"/>
      <c r="G59" s="6" t="s">
        <v>56</v>
      </c>
      <c r="H59" s="6" t="s">
        <v>56</v>
      </c>
      <c r="I59" s="6"/>
      <c r="J59" s="6" t="s">
        <v>56</v>
      </c>
    </row>
    <row r="60" spans="1:10" x14ac:dyDescent="0.25">
      <c r="A60" s="5"/>
      <c r="B60" s="6"/>
      <c r="C60" s="1" t="s">
        <v>23</v>
      </c>
      <c r="D60" s="5">
        <v>43080</v>
      </c>
      <c r="E60" s="1">
        <v>9.5</v>
      </c>
      <c r="F60" s="5"/>
      <c r="G60" s="6">
        <f t="shared" ref="G60" si="38">75*E60</f>
        <v>712.5</v>
      </c>
      <c r="H60" s="6">
        <f t="shared" ref="H60" si="39">G60*20%</f>
        <v>142.5</v>
      </c>
      <c r="I60" s="6">
        <v>100</v>
      </c>
      <c r="J60" s="6"/>
    </row>
    <row r="61" spans="1:10" x14ac:dyDescent="0.25">
      <c r="A61" s="5"/>
      <c r="B61" s="6"/>
      <c r="C61" s="1" t="s">
        <v>8</v>
      </c>
      <c r="D61" s="5">
        <v>43080</v>
      </c>
      <c r="E61" s="1">
        <v>9.5</v>
      </c>
      <c r="F61" s="5"/>
      <c r="G61" s="6">
        <f t="shared" ref="G61" si="40">75*E61</f>
        <v>712.5</v>
      </c>
      <c r="H61" s="6">
        <f t="shared" ref="H61" si="41">G61*20%</f>
        <v>142.5</v>
      </c>
      <c r="I61" s="6"/>
      <c r="J61" s="6"/>
    </row>
    <row r="62" spans="1:10" x14ac:dyDescent="0.25">
      <c r="A62" s="5"/>
      <c r="B62" s="6"/>
      <c r="C62" s="1"/>
      <c r="D62" s="5"/>
      <c r="E62" s="1"/>
      <c r="F62" s="5"/>
      <c r="G62" s="6"/>
      <c r="H62" s="6"/>
      <c r="I62" s="6"/>
      <c r="J62" s="6"/>
    </row>
    <row r="63" spans="1:10" x14ac:dyDescent="0.25">
      <c r="A63" s="5"/>
      <c r="B63" s="6"/>
      <c r="C63" s="1" t="s">
        <v>22</v>
      </c>
      <c r="D63" s="5">
        <v>43081</v>
      </c>
      <c r="E63" s="1">
        <v>7.5</v>
      </c>
      <c r="F63" s="5"/>
      <c r="G63" s="6">
        <f t="shared" ref="G63" si="42">75*E63</f>
        <v>562.5</v>
      </c>
      <c r="H63" s="6">
        <f t="shared" ref="H63" si="43">G63*20%</f>
        <v>112.5</v>
      </c>
      <c r="I63" s="6">
        <v>50</v>
      </c>
      <c r="J63" s="6"/>
    </row>
    <row r="64" spans="1:10" x14ac:dyDescent="0.25">
      <c r="A64" s="5"/>
      <c r="B64" s="6"/>
      <c r="C64" s="1"/>
      <c r="D64" s="5"/>
      <c r="E64" s="1"/>
      <c r="F64" s="5"/>
      <c r="G64" s="6"/>
      <c r="H64" s="6"/>
      <c r="I64" s="6"/>
      <c r="J64" s="6"/>
    </row>
    <row r="65" spans="1:10" x14ac:dyDescent="0.25">
      <c r="A65" s="5"/>
      <c r="B65" s="6"/>
      <c r="C65" s="1" t="s">
        <v>37</v>
      </c>
      <c r="D65" s="5">
        <v>43082</v>
      </c>
      <c r="E65" s="1">
        <v>9</v>
      </c>
      <c r="F65" s="5"/>
      <c r="G65" s="6">
        <f t="shared" ref="G65" si="44">75*E65</f>
        <v>675</v>
      </c>
      <c r="H65" s="6">
        <f t="shared" ref="H65" si="45">G65*20%</f>
        <v>135</v>
      </c>
      <c r="I65" s="6">
        <v>50</v>
      </c>
      <c r="J65" s="6"/>
    </row>
    <row r="66" spans="1:10" x14ac:dyDescent="0.25">
      <c r="A66" s="5"/>
      <c r="B66" s="6"/>
      <c r="C66" s="1"/>
      <c r="D66" s="5"/>
      <c r="E66" s="1"/>
      <c r="F66" s="5"/>
      <c r="G66" s="6"/>
      <c r="H66" s="6"/>
      <c r="I66" s="6"/>
      <c r="J66" s="6"/>
    </row>
    <row r="67" spans="1:10" x14ac:dyDescent="0.25">
      <c r="A67" s="5"/>
      <c r="B67" s="6"/>
      <c r="C67" s="1" t="s">
        <v>89</v>
      </c>
      <c r="D67" s="5">
        <v>43083</v>
      </c>
      <c r="E67" s="1">
        <v>9.5</v>
      </c>
      <c r="F67" s="5"/>
      <c r="G67" s="6">
        <f t="shared" ref="G67:G70" si="46">75*E67</f>
        <v>712.5</v>
      </c>
      <c r="H67" s="6">
        <f t="shared" ref="H67:H70" si="47">G67*20%</f>
        <v>142.5</v>
      </c>
      <c r="I67" s="6">
        <v>50</v>
      </c>
      <c r="J67" s="6"/>
    </row>
    <row r="68" spans="1:10" x14ac:dyDescent="0.25">
      <c r="A68" s="5"/>
      <c r="B68" s="6"/>
      <c r="C68" s="1"/>
      <c r="D68" s="5"/>
      <c r="E68" s="1"/>
      <c r="F68" s="5"/>
      <c r="G68" s="6" t="s">
        <v>56</v>
      </c>
      <c r="H68" s="6" t="s">
        <v>56</v>
      </c>
      <c r="I68" s="6" t="s">
        <v>56</v>
      </c>
      <c r="J68" s="6"/>
    </row>
    <row r="69" spans="1:10" x14ac:dyDescent="0.25">
      <c r="A69" s="5"/>
      <c r="B69" s="6"/>
      <c r="C69" s="1" t="s">
        <v>22</v>
      </c>
      <c r="D69" s="5">
        <v>43084</v>
      </c>
      <c r="E69" s="1">
        <v>8.5</v>
      </c>
      <c r="F69" s="5"/>
      <c r="G69" s="6">
        <f t="shared" si="46"/>
        <v>637.5</v>
      </c>
      <c r="H69" s="6">
        <f t="shared" si="47"/>
        <v>127.5</v>
      </c>
      <c r="I69" s="6">
        <v>50</v>
      </c>
      <c r="J69" s="6"/>
    </row>
    <row r="70" spans="1:10" x14ac:dyDescent="0.25">
      <c r="A70" s="5"/>
      <c r="B70" s="6"/>
      <c r="C70" s="1" t="s">
        <v>38</v>
      </c>
      <c r="D70" s="5">
        <v>43084</v>
      </c>
      <c r="E70" s="1">
        <v>8.5</v>
      </c>
      <c r="F70" s="5"/>
      <c r="G70" s="6">
        <f t="shared" si="46"/>
        <v>637.5</v>
      </c>
      <c r="H70" s="6">
        <f t="shared" si="47"/>
        <v>127.5</v>
      </c>
      <c r="I70" s="6">
        <v>50</v>
      </c>
      <c r="J70" s="6"/>
    </row>
    <row r="71" spans="1:10" x14ac:dyDescent="0.25">
      <c r="A71" s="5"/>
      <c r="B71" s="6"/>
      <c r="C71" s="1"/>
      <c r="D71" s="5"/>
      <c r="E71" s="1"/>
      <c r="F71" s="5"/>
      <c r="G71" s="6"/>
      <c r="H71" s="6"/>
      <c r="I71" s="6"/>
      <c r="J71" s="6"/>
    </row>
    <row r="72" spans="1:10" x14ac:dyDescent="0.25">
      <c r="A72" s="5">
        <v>43089</v>
      </c>
      <c r="B72" s="6">
        <v>15000</v>
      </c>
      <c r="C72" s="1" t="s">
        <v>30</v>
      </c>
      <c r="D72" s="5">
        <v>43088</v>
      </c>
      <c r="E72" s="1">
        <v>8</v>
      </c>
      <c r="F72" s="5"/>
      <c r="G72" s="6">
        <f t="shared" ref="G72:G73" si="48">75*E72</f>
        <v>600</v>
      </c>
      <c r="H72" s="6">
        <f t="shared" ref="H72:H73" si="49">G72*20%</f>
        <v>120</v>
      </c>
      <c r="I72" s="6">
        <v>50</v>
      </c>
      <c r="J72" s="6"/>
    </row>
    <row r="73" spans="1:10" x14ac:dyDescent="0.25">
      <c r="A73" s="5"/>
      <c r="B73" s="6"/>
      <c r="C73" s="1" t="s">
        <v>14</v>
      </c>
      <c r="D73" s="5">
        <v>43088</v>
      </c>
      <c r="E73" s="1">
        <v>8</v>
      </c>
      <c r="F73" s="5"/>
      <c r="G73" s="6">
        <f t="shared" si="48"/>
        <v>600</v>
      </c>
      <c r="H73" s="6">
        <f t="shared" si="49"/>
        <v>120</v>
      </c>
      <c r="I73" s="6">
        <v>50</v>
      </c>
      <c r="J73" s="6"/>
    </row>
    <row r="74" spans="1:10" x14ac:dyDescent="0.25">
      <c r="A74" s="5"/>
      <c r="B74" s="6"/>
      <c r="C74" s="1"/>
      <c r="D74" s="5"/>
      <c r="E74" s="1"/>
      <c r="F74" s="5"/>
      <c r="G74" s="6"/>
      <c r="H74" s="6"/>
      <c r="I74" s="6"/>
      <c r="J74" s="6"/>
    </row>
    <row r="75" spans="1:10" x14ac:dyDescent="0.25">
      <c r="A75" s="5"/>
      <c r="B75" s="6"/>
      <c r="C75" s="1" t="s">
        <v>29</v>
      </c>
      <c r="D75" s="5">
        <v>43089</v>
      </c>
      <c r="E75" s="1">
        <v>8</v>
      </c>
      <c r="F75" s="5"/>
      <c r="G75" s="6">
        <f t="shared" ref="G75:G76" si="50">75*E75</f>
        <v>600</v>
      </c>
      <c r="H75" s="6">
        <f t="shared" ref="H75:H76" si="51">G75*20%</f>
        <v>120</v>
      </c>
      <c r="I75" s="6">
        <v>50</v>
      </c>
      <c r="J75" s="6"/>
    </row>
    <row r="76" spans="1:10" x14ac:dyDescent="0.25">
      <c r="A76" s="5"/>
      <c r="B76" s="6"/>
      <c r="C76" s="1" t="s">
        <v>38</v>
      </c>
      <c r="D76" s="5">
        <v>43089</v>
      </c>
      <c r="E76" s="1">
        <v>8</v>
      </c>
      <c r="F76" s="5"/>
      <c r="G76" s="6">
        <f t="shared" si="50"/>
        <v>600</v>
      </c>
      <c r="H76" s="6">
        <f t="shared" si="51"/>
        <v>120</v>
      </c>
      <c r="I76" s="6">
        <v>50</v>
      </c>
      <c r="J76" s="6"/>
    </row>
    <row r="77" spans="1:10" x14ac:dyDescent="0.25">
      <c r="A77" s="5"/>
      <c r="B77" s="6"/>
      <c r="C77" s="1"/>
      <c r="D77" s="5"/>
      <c r="E77" s="1"/>
      <c r="F77" s="5"/>
      <c r="G77" s="6"/>
      <c r="H77" s="6"/>
      <c r="I77" s="6"/>
      <c r="J77" s="6"/>
    </row>
    <row r="78" spans="1:10" x14ac:dyDescent="0.25">
      <c r="A78" s="5" t="s">
        <v>56</v>
      </c>
      <c r="B78" s="6"/>
      <c r="C78" s="1" t="s">
        <v>19</v>
      </c>
      <c r="D78" s="5">
        <v>43090</v>
      </c>
      <c r="E78" s="1">
        <v>4</v>
      </c>
      <c r="F78" s="5"/>
      <c r="G78" s="6">
        <f t="shared" ref="G78:G80" si="52">75*E78</f>
        <v>300</v>
      </c>
      <c r="H78" s="6">
        <f t="shared" ref="H78:H80" si="53">G78*20%</f>
        <v>60</v>
      </c>
      <c r="I78" s="6">
        <v>50</v>
      </c>
      <c r="J78" s="6"/>
    </row>
    <row r="79" spans="1:10" x14ac:dyDescent="0.25">
      <c r="A79" s="5"/>
      <c r="B79" s="6"/>
      <c r="C79" s="1" t="s">
        <v>38</v>
      </c>
      <c r="D79" s="5">
        <v>43090</v>
      </c>
      <c r="E79" s="1">
        <v>8</v>
      </c>
      <c r="F79" s="5"/>
      <c r="G79" s="6">
        <f t="shared" si="52"/>
        <v>600</v>
      </c>
      <c r="H79" s="6">
        <f t="shared" si="53"/>
        <v>120</v>
      </c>
      <c r="I79" s="6">
        <v>50</v>
      </c>
      <c r="J79" s="6"/>
    </row>
    <row r="80" spans="1:10" x14ac:dyDescent="0.25">
      <c r="A80" s="5"/>
      <c r="B80" s="6"/>
      <c r="C80" s="1" t="s">
        <v>14</v>
      </c>
      <c r="D80" s="5">
        <v>43090</v>
      </c>
      <c r="E80" s="1">
        <v>4</v>
      </c>
      <c r="F80" s="5"/>
      <c r="G80" s="6">
        <f t="shared" si="52"/>
        <v>300</v>
      </c>
      <c r="H80" s="6">
        <f t="shared" si="53"/>
        <v>60</v>
      </c>
      <c r="I80" s="6" t="s">
        <v>56</v>
      </c>
      <c r="J80" s="6"/>
    </row>
    <row r="81" spans="1:10" x14ac:dyDescent="0.25">
      <c r="A81" s="5"/>
      <c r="B81" s="6"/>
      <c r="C81" s="1"/>
      <c r="D81" s="5"/>
      <c r="E81" s="1"/>
      <c r="F81" s="5"/>
      <c r="G81" s="6"/>
      <c r="H81" s="6"/>
      <c r="I81" s="6"/>
      <c r="J81" s="6"/>
    </row>
    <row r="82" spans="1:10" x14ac:dyDescent="0.25">
      <c r="A82" s="5"/>
      <c r="B82" s="6"/>
      <c r="C82" s="1" t="s">
        <v>7</v>
      </c>
      <c r="D82" s="5">
        <v>43091</v>
      </c>
      <c r="E82" s="1">
        <v>8</v>
      </c>
      <c r="F82" s="5"/>
      <c r="G82" s="6">
        <f t="shared" ref="G82:G83" si="54">75*E82</f>
        <v>600</v>
      </c>
      <c r="H82" s="6">
        <f t="shared" ref="H82:H83" si="55">G82*20%</f>
        <v>120</v>
      </c>
      <c r="I82" s="6">
        <v>50</v>
      </c>
      <c r="J82" s="6"/>
    </row>
    <row r="83" spans="1:10" x14ac:dyDescent="0.25">
      <c r="A83" s="5"/>
      <c r="B83" s="6"/>
      <c r="C83" s="1" t="s">
        <v>38</v>
      </c>
      <c r="D83" s="5">
        <v>43091</v>
      </c>
      <c r="E83" s="1">
        <v>8</v>
      </c>
      <c r="F83" s="5"/>
      <c r="G83" s="6">
        <f t="shared" si="54"/>
        <v>600</v>
      </c>
      <c r="H83" s="6">
        <f t="shared" si="55"/>
        <v>120</v>
      </c>
      <c r="I83" s="6">
        <v>50</v>
      </c>
      <c r="J83" s="6"/>
    </row>
    <row r="84" spans="1:10" x14ac:dyDescent="0.25">
      <c r="A84" s="5"/>
      <c r="B84" s="6"/>
      <c r="C84" s="1"/>
      <c r="D84" s="5"/>
      <c r="E84" s="1"/>
      <c r="F84" s="5"/>
      <c r="G84" s="6"/>
      <c r="H84" s="6"/>
      <c r="I84" s="6"/>
      <c r="J84" s="6"/>
    </row>
    <row r="85" spans="1:10" x14ac:dyDescent="0.25">
      <c r="A85" s="5"/>
      <c r="B85" s="6"/>
      <c r="C85" s="1" t="s">
        <v>7</v>
      </c>
      <c r="D85" s="5">
        <v>43193</v>
      </c>
      <c r="E85" s="1">
        <v>8</v>
      </c>
      <c r="F85" s="5"/>
      <c r="G85" s="6">
        <v>600</v>
      </c>
      <c r="H85" s="6">
        <v>120</v>
      </c>
      <c r="I85" s="6">
        <v>50</v>
      </c>
      <c r="J85" s="6"/>
    </row>
    <row r="86" spans="1:10" x14ac:dyDescent="0.25">
      <c r="A86" s="5"/>
      <c r="B86" s="6"/>
      <c r="C86" s="1" t="s">
        <v>91</v>
      </c>
      <c r="D86" s="5">
        <v>43193</v>
      </c>
      <c r="E86" s="1">
        <v>8</v>
      </c>
      <c r="F86" s="5"/>
      <c r="G86" s="6">
        <v>600</v>
      </c>
      <c r="H86" s="6">
        <v>120</v>
      </c>
      <c r="I86" s="6">
        <v>50</v>
      </c>
      <c r="J86" s="6"/>
    </row>
    <row r="87" spans="1:10" x14ac:dyDescent="0.25">
      <c r="A87" s="5"/>
      <c r="B87" s="6"/>
      <c r="C87" s="1"/>
      <c r="D87" s="5"/>
      <c r="E87" s="1"/>
      <c r="F87" s="5"/>
      <c r="G87" s="6"/>
      <c r="H87" s="6"/>
      <c r="I87" s="6"/>
      <c r="J87" s="6"/>
    </row>
    <row r="88" spans="1:10" x14ac:dyDescent="0.25">
      <c r="A88" s="5"/>
      <c r="B88" s="6"/>
      <c r="C88" s="1" t="s">
        <v>110</v>
      </c>
      <c r="D88" s="5">
        <v>43194</v>
      </c>
      <c r="E88" s="1">
        <v>6</v>
      </c>
      <c r="F88" s="5"/>
      <c r="G88" s="6">
        <v>450</v>
      </c>
      <c r="H88" s="6">
        <f t="shared" ref="H88:H89" si="56">G88*20%</f>
        <v>90</v>
      </c>
      <c r="I88" s="6">
        <v>50</v>
      </c>
      <c r="J88" s="6"/>
    </row>
    <row r="89" spans="1:10" x14ac:dyDescent="0.25">
      <c r="A89" s="5"/>
      <c r="B89" s="6"/>
      <c r="C89" s="1" t="s">
        <v>8</v>
      </c>
      <c r="D89" s="5">
        <v>43194</v>
      </c>
      <c r="E89" s="1">
        <v>6</v>
      </c>
      <c r="F89" s="5"/>
      <c r="G89" s="6">
        <v>450</v>
      </c>
      <c r="H89" s="6">
        <f t="shared" si="56"/>
        <v>90</v>
      </c>
      <c r="I89" s="6">
        <v>50</v>
      </c>
      <c r="J89" s="6"/>
    </row>
    <row r="90" spans="1:10" x14ac:dyDescent="0.25">
      <c r="A90" s="5"/>
      <c r="B90" s="6"/>
      <c r="C90" s="1"/>
      <c r="D90" s="5"/>
      <c r="E90" s="1"/>
      <c r="F90" s="5"/>
      <c r="G90" s="6"/>
      <c r="H90" s="6"/>
      <c r="I90" s="6"/>
      <c r="J90" s="6"/>
    </row>
    <row r="91" spans="1:10" x14ac:dyDescent="0.25">
      <c r="A91" s="5"/>
      <c r="B91" s="6"/>
      <c r="C91" s="1" t="s">
        <v>30</v>
      </c>
      <c r="D91" s="5">
        <v>43213</v>
      </c>
      <c r="E91" s="1">
        <v>12.5</v>
      </c>
      <c r="F91" s="5"/>
      <c r="G91" s="6">
        <v>937.5</v>
      </c>
      <c r="H91" s="6">
        <v>187.5</v>
      </c>
      <c r="I91" s="6">
        <v>50</v>
      </c>
      <c r="J91" s="6"/>
    </row>
    <row r="92" spans="1:10" x14ac:dyDescent="0.25">
      <c r="A92" s="5"/>
      <c r="B92" s="6"/>
      <c r="C92" s="1" t="s">
        <v>111</v>
      </c>
      <c r="D92" s="5">
        <v>43213</v>
      </c>
      <c r="E92" s="1">
        <v>12.5</v>
      </c>
      <c r="F92" s="5"/>
      <c r="G92" s="6">
        <v>937.5</v>
      </c>
      <c r="H92" s="6">
        <v>187.5</v>
      </c>
      <c r="I92" s="6">
        <v>50</v>
      </c>
      <c r="J92" s="6"/>
    </row>
    <row r="93" spans="1:10" x14ac:dyDescent="0.25">
      <c r="A93" s="5"/>
      <c r="B93" s="6"/>
      <c r="C93" s="1"/>
      <c r="D93" s="5"/>
      <c r="E93" s="1"/>
      <c r="F93" s="5"/>
      <c r="G93" s="6"/>
      <c r="H93" s="6"/>
      <c r="I93" s="6"/>
      <c r="J93" s="6"/>
    </row>
    <row r="94" spans="1:10" x14ac:dyDescent="0.25">
      <c r="A94" s="5">
        <v>43217</v>
      </c>
      <c r="B94" s="6">
        <v>4000</v>
      </c>
      <c r="C94" s="1" t="s">
        <v>38</v>
      </c>
      <c r="D94" s="5">
        <v>43214</v>
      </c>
      <c r="E94" s="1">
        <v>12</v>
      </c>
      <c r="F94" s="5"/>
      <c r="G94" s="6">
        <v>900</v>
      </c>
      <c r="H94" s="6">
        <v>180</v>
      </c>
      <c r="I94" s="6">
        <v>50</v>
      </c>
      <c r="J94" s="6"/>
    </row>
    <row r="95" spans="1:10" x14ac:dyDescent="0.25">
      <c r="A95" s="5"/>
      <c r="B95" s="6"/>
      <c r="C95" s="1" t="s">
        <v>111</v>
      </c>
      <c r="D95" s="5">
        <v>43214</v>
      </c>
      <c r="E95" s="1">
        <v>12</v>
      </c>
      <c r="F95" s="5"/>
      <c r="G95" s="6">
        <v>900</v>
      </c>
      <c r="H95" s="6">
        <v>180</v>
      </c>
      <c r="I95" s="6">
        <v>50</v>
      </c>
      <c r="J95" s="6"/>
    </row>
    <row r="96" spans="1:10" x14ac:dyDescent="0.25">
      <c r="A96" s="5"/>
      <c r="B96" s="6"/>
      <c r="C96" s="1"/>
      <c r="D96" s="5"/>
      <c r="E96" s="1"/>
      <c r="F96" s="5"/>
      <c r="G96" s="6"/>
      <c r="H96" s="6"/>
      <c r="I96" s="6"/>
      <c r="J96" s="6"/>
    </row>
    <row r="97" spans="1:10" x14ac:dyDescent="0.25">
      <c r="A97" s="3" t="s">
        <v>33</v>
      </c>
      <c r="B97" s="4">
        <f>SUM(B7:B95)</f>
        <v>49000</v>
      </c>
      <c r="C97" s="4"/>
      <c r="D97" s="4"/>
      <c r="E97" s="4">
        <f t="shared" ref="E97:I97" si="57">SUM(E7:E95)</f>
        <v>506</v>
      </c>
      <c r="F97" s="4"/>
      <c r="G97" s="4">
        <f t="shared" si="57"/>
        <v>37950</v>
      </c>
      <c r="H97" s="4">
        <f t="shared" si="57"/>
        <v>7590</v>
      </c>
      <c r="I97" s="4">
        <f t="shared" si="57"/>
        <v>2850</v>
      </c>
      <c r="J97" s="4">
        <f>B97-G97-H97-I97</f>
        <v>610</v>
      </c>
    </row>
  </sheetData>
  <pageMargins left="0.7" right="0.7" top="0.75" bottom="0.75" header="0.3" footer="0.3"/>
  <pageSetup scale="7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A1E4-6044-41C8-9289-81C9EEB0BAF0}">
  <dimension ref="A1:I212"/>
  <sheetViews>
    <sheetView topLeftCell="A49" workbookViewId="0">
      <selection activeCell="C80" sqref="C80"/>
    </sheetView>
  </sheetViews>
  <sheetFormatPr defaultRowHeight="15" x14ac:dyDescent="0.25"/>
  <cols>
    <col min="1" max="1" width="12.85546875" customWidth="1"/>
    <col min="2" max="2" width="10.7109375" bestFit="1" customWidth="1"/>
    <col min="5" max="5" width="12.140625" customWidth="1"/>
    <col min="6" max="6" width="16.85546875" customWidth="1"/>
    <col min="7" max="7" width="18.42578125" customWidth="1"/>
    <col min="8" max="8" width="10.140625" bestFit="1" customWidth="1"/>
  </cols>
  <sheetData>
    <row r="1" spans="1:8" x14ac:dyDescent="0.25">
      <c r="B1" s="3"/>
      <c r="C1" s="2"/>
      <c r="D1" s="4"/>
      <c r="E1" s="4"/>
      <c r="F1" s="2"/>
      <c r="G1" s="2"/>
      <c r="H1" s="2"/>
    </row>
    <row r="2" spans="1:8" x14ac:dyDescent="0.25">
      <c r="B2" s="5"/>
      <c r="C2" s="1"/>
      <c r="D2" s="6"/>
      <c r="E2" s="6"/>
      <c r="F2" s="6"/>
      <c r="G2" s="6"/>
      <c r="H2" s="6"/>
    </row>
    <row r="3" spans="1:8" x14ac:dyDescent="0.25">
      <c r="B3" s="5"/>
      <c r="C3" s="1"/>
      <c r="D3" s="6"/>
      <c r="E3" s="6"/>
      <c r="F3" s="6"/>
      <c r="G3" s="6"/>
      <c r="H3" s="6"/>
    </row>
    <row r="4" spans="1:8" x14ac:dyDescent="0.25">
      <c r="B4" s="3" t="s">
        <v>6</v>
      </c>
      <c r="C4" s="2" t="s">
        <v>35</v>
      </c>
      <c r="D4" s="4" t="s">
        <v>6</v>
      </c>
      <c r="E4" s="4" t="s">
        <v>1</v>
      </c>
      <c r="F4" s="4" t="s">
        <v>3</v>
      </c>
      <c r="G4" s="4" t="s">
        <v>5</v>
      </c>
      <c r="H4" s="4" t="s">
        <v>12</v>
      </c>
    </row>
    <row r="5" spans="1:8" x14ac:dyDescent="0.25">
      <c r="A5" s="19" t="s">
        <v>220</v>
      </c>
      <c r="B5" s="3" t="s">
        <v>16</v>
      </c>
      <c r="C5" s="2" t="s">
        <v>16</v>
      </c>
      <c r="D5" s="4" t="s">
        <v>2</v>
      </c>
      <c r="E5" s="4" t="s">
        <v>2</v>
      </c>
      <c r="F5" s="4" t="s">
        <v>4</v>
      </c>
      <c r="G5" s="4"/>
      <c r="H5" s="4"/>
    </row>
    <row r="6" spans="1:8" x14ac:dyDescent="0.25">
      <c r="H6" s="18">
        <v>9760</v>
      </c>
    </row>
    <row r="7" spans="1:8" x14ac:dyDescent="0.25">
      <c r="H7" s="18"/>
    </row>
    <row r="8" spans="1:8" x14ac:dyDescent="0.25">
      <c r="B8" s="17">
        <v>45660</v>
      </c>
      <c r="C8">
        <v>3</v>
      </c>
      <c r="D8" s="21"/>
      <c r="E8" s="21">
        <v>225</v>
      </c>
      <c r="F8" s="21">
        <v>45</v>
      </c>
      <c r="G8" s="21"/>
      <c r="H8" s="18">
        <v>9490</v>
      </c>
    </row>
    <row r="9" spans="1:8" x14ac:dyDescent="0.25">
      <c r="D9" s="21"/>
      <c r="E9" s="21"/>
      <c r="F9" s="21"/>
      <c r="G9" s="21"/>
      <c r="H9" s="18"/>
    </row>
    <row r="10" spans="1:8" x14ac:dyDescent="0.25">
      <c r="B10" s="17">
        <v>45664</v>
      </c>
      <c r="C10">
        <v>2.5</v>
      </c>
      <c r="D10" s="21"/>
      <c r="E10" s="21">
        <v>187.5</v>
      </c>
      <c r="F10" s="21">
        <v>37.5</v>
      </c>
      <c r="G10" s="21"/>
      <c r="H10" s="18"/>
    </row>
    <row r="11" spans="1:8" x14ac:dyDescent="0.25">
      <c r="B11" s="17">
        <v>45666</v>
      </c>
      <c r="C11">
        <v>4</v>
      </c>
      <c r="D11" s="21"/>
      <c r="E11" s="21">
        <v>300</v>
      </c>
      <c r="F11" s="21">
        <v>60</v>
      </c>
      <c r="G11" s="21"/>
      <c r="H11" s="18"/>
    </row>
    <row r="12" spans="1:8" x14ac:dyDescent="0.25">
      <c r="B12" s="17">
        <v>45668</v>
      </c>
      <c r="C12">
        <v>2.5</v>
      </c>
      <c r="D12" s="21"/>
      <c r="E12" s="21">
        <v>187.5</v>
      </c>
      <c r="F12" s="21">
        <v>37.5</v>
      </c>
      <c r="G12" s="21"/>
      <c r="H12" s="18"/>
    </row>
    <row r="13" spans="1:8" x14ac:dyDescent="0.25">
      <c r="B13" s="17">
        <v>45671</v>
      </c>
      <c r="C13">
        <v>2.5</v>
      </c>
      <c r="D13" s="21"/>
      <c r="E13" s="21">
        <v>187.5</v>
      </c>
      <c r="F13" s="21">
        <v>37.5</v>
      </c>
      <c r="G13" s="21"/>
      <c r="H13" s="18"/>
    </row>
    <row r="14" spans="1:8" x14ac:dyDescent="0.25">
      <c r="B14" s="17">
        <v>45673</v>
      </c>
      <c r="C14">
        <v>2</v>
      </c>
      <c r="D14" s="21"/>
      <c r="E14" s="21">
        <v>150</v>
      </c>
      <c r="F14" s="21">
        <v>30</v>
      </c>
      <c r="G14" s="21"/>
      <c r="H14" s="18"/>
    </row>
    <row r="15" spans="1:8" x14ac:dyDescent="0.25">
      <c r="B15" s="17">
        <v>45674</v>
      </c>
      <c r="C15">
        <v>2</v>
      </c>
      <c r="D15" s="21"/>
      <c r="E15" s="21">
        <v>150</v>
      </c>
      <c r="F15" s="21">
        <v>30</v>
      </c>
      <c r="G15" s="21"/>
      <c r="H15" s="18"/>
    </row>
    <row r="16" spans="1:8" x14ac:dyDescent="0.25">
      <c r="B16" s="17">
        <v>45675</v>
      </c>
      <c r="C16">
        <v>2</v>
      </c>
      <c r="D16" s="21"/>
      <c r="E16" s="21">
        <v>150</v>
      </c>
      <c r="F16" s="21">
        <v>30</v>
      </c>
      <c r="G16" s="21"/>
      <c r="H16" s="18">
        <v>7915</v>
      </c>
    </row>
    <row r="17" spans="2:8" x14ac:dyDescent="0.25">
      <c r="D17" s="21"/>
      <c r="E17" s="21" t="s">
        <v>56</v>
      </c>
      <c r="F17" s="21" t="s">
        <v>56</v>
      </c>
      <c r="G17" s="21"/>
      <c r="H17" s="18"/>
    </row>
    <row r="18" spans="2:8" x14ac:dyDescent="0.25">
      <c r="B18" s="17">
        <v>45677</v>
      </c>
      <c r="C18">
        <v>5.5</v>
      </c>
      <c r="D18" s="21"/>
      <c r="E18" s="21">
        <v>412.5</v>
      </c>
      <c r="F18" s="21">
        <v>82.5</v>
      </c>
      <c r="G18" s="21"/>
      <c r="H18" s="18"/>
    </row>
    <row r="19" spans="2:8" x14ac:dyDescent="0.25">
      <c r="B19" s="17">
        <v>45679</v>
      </c>
      <c r="C19">
        <v>2</v>
      </c>
      <c r="D19" s="21"/>
      <c r="E19" s="21">
        <v>150</v>
      </c>
      <c r="F19" s="21">
        <v>30</v>
      </c>
      <c r="G19" s="21"/>
      <c r="H19" s="18"/>
    </row>
    <row r="20" spans="2:8" x14ac:dyDescent="0.25">
      <c r="B20" s="17">
        <v>45680</v>
      </c>
      <c r="C20">
        <v>2</v>
      </c>
      <c r="D20" s="21"/>
      <c r="E20" s="21">
        <v>150</v>
      </c>
      <c r="F20" s="21">
        <v>30</v>
      </c>
      <c r="G20" s="21"/>
      <c r="H20" s="18"/>
    </row>
    <row r="21" spans="2:8" x14ac:dyDescent="0.25">
      <c r="B21" s="17">
        <v>45682</v>
      </c>
      <c r="C21">
        <v>1.5</v>
      </c>
      <c r="D21" s="21"/>
      <c r="E21" s="21">
        <v>112.5</v>
      </c>
      <c r="F21" s="21">
        <v>22.5</v>
      </c>
      <c r="G21" s="21"/>
      <c r="H21" s="18"/>
    </row>
    <row r="22" spans="2:8" x14ac:dyDescent="0.25">
      <c r="B22" s="17">
        <v>45685</v>
      </c>
      <c r="C22">
        <v>5</v>
      </c>
      <c r="D22" s="21"/>
      <c r="E22" s="21">
        <v>375</v>
      </c>
      <c r="F22" s="21">
        <v>75</v>
      </c>
      <c r="G22" s="21"/>
      <c r="H22" s="18"/>
    </row>
    <row r="23" spans="2:8" x14ac:dyDescent="0.25">
      <c r="B23" s="17">
        <v>45685</v>
      </c>
      <c r="C23">
        <v>2</v>
      </c>
      <c r="D23" s="21"/>
      <c r="E23" s="21">
        <v>150</v>
      </c>
      <c r="F23" s="21">
        <v>30</v>
      </c>
      <c r="G23" s="21"/>
      <c r="H23" s="18"/>
    </row>
    <row r="24" spans="2:8" x14ac:dyDescent="0.25">
      <c r="B24" s="17">
        <v>45686</v>
      </c>
      <c r="C24">
        <v>5</v>
      </c>
      <c r="D24" s="21"/>
      <c r="E24" s="21">
        <v>375</v>
      </c>
      <c r="F24" s="21">
        <v>75</v>
      </c>
      <c r="G24" s="21"/>
      <c r="H24" s="18">
        <v>5845</v>
      </c>
    </row>
    <row r="25" spans="2:8" x14ac:dyDescent="0.25">
      <c r="B25" s="17">
        <v>45687</v>
      </c>
      <c r="C25">
        <v>3.5</v>
      </c>
      <c r="D25" s="21"/>
      <c r="E25" s="21">
        <v>262.5</v>
      </c>
      <c r="F25" s="21">
        <v>52.5</v>
      </c>
      <c r="G25" s="21"/>
      <c r="H25" t="s">
        <v>56</v>
      </c>
    </row>
    <row r="26" spans="2:8" x14ac:dyDescent="0.25">
      <c r="B26" s="17">
        <v>45688</v>
      </c>
      <c r="C26">
        <v>3</v>
      </c>
      <c r="D26" s="21"/>
      <c r="E26" s="21">
        <v>225</v>
      </c>
      <c r="F26" s="21">
        <v>45</v>
      </c>
      <c r="G26" s="21"/>
      <c r="H26" s="26">
        <v>5260</v>
      </c>
    </row>
    <row r="27" spans="2:8" x14ac:dyDescent="0.25">
      <c r="D27" s="21"/>
      <c r="E27" s="21"/>
      <c r="F27" s="21"/>
      <c r="G27" s="21"/>
      <c r="H27" s="26"/>
    </row>
    <row r="28" spans="2:8" x14ac:dyDescent="0.25">
      <c r="B28" s="17">
        <v>45696</v>
      </c>
      <c r="C28">
        <v>2</v>
      </c>
      <c r="D28" s="21"/>
      <c r="E28" s="21">
        <v>150</v>
      </c>
      <c r="F28" s="21">
        <v>30</v>
      </c>
      <c r="G28" s="21"/>
      <c r="H28" s="26"/>
    </row>
    <row r="29" spans="2:8" x14ac:dyDescent="0.25">
      <c r="B29" s="17">
        <v>45696</v>
      </c>
      <c r="C29">
        <v>3</v>
      </c>
      <c r="E29" s="21">
        <v>225</v>
      </c>
      <c r="F29" s="21">
        <v>45</v>
      </c>
      <c r="H29" s="26"/>
    </row>
    <row r="30" spans="2:8" x14ac:dyDescent="0.25">
      <c r="B30" s="17">
        <v>45698</v>
      </c>
      <c r="C30">
        <v>4</v>
      </c>
      <c r="E30" s="21">
        <v>300</v>
      </c>
      <c r="F30" s="21">
        <v>60</v>
      </c>
      <c r="H30" s="26"/>
    </row>
    <row r="31" spans="2:8" x14ac:dyDescent="0.25">
      <c r="B31" s="17">
        <v>45699</v>
      </c>
      <c r="C31">
        <v>1.5</v>
      </c>
      <c r="E31" s="21">
        <v>112.5</v>
      </c>
      <c r="F31" s="21">
        <v>22.5</v>
      </c>
      <c r="H31" s="26"/>
    </row>
    <row r="32" spans="2:8" x14ac:dyDescent="0.25">
      <c r="B32" s="17">
        <v>45701</v>
      </c>
      <c r="C32">
        <v>2</v>
      </c>
      <c r="E32" s="21">
        <v>150</v>
      </c>
      <c r="F32" s="21">
        <v>30</v>
      </c>
      <c r="H32" s="26"/>
    </row>
    <row r="33" spans="2:8" x14ac:dyDescent="0.25">
      <c r="B33" s="17">
        <v>45702</v>
      </c>
      <c r="C33">
        <v>1.5</v>
      </c>
      <c r="E33" s="21">
        <v>112.5</v>
      </c>
      <c r="F33" s="21">
        <v>22.5</v>
      </c>
      <c r="H33" s="26">
        <v>4000</v>
      </c>
    </row>
    <row r="34" spans="2:8" x14ac:dyDescent="0.25">
      <c r="B34" s="21"/>
      <c r="E34" s="21" t="s">
        <v>56</v>
      </c>
      <c r="F34" s="21" t="s">
        <v>56</v>
      </c>
      <c r="H34" s="26"/>
    </row>
    <row r="35" spans="2:8" x14ac:dyDescent="0.25">
      <c r="B35" s="21"/>
    </row>
    <row r="36" spans="2:8" x14ac:dyDescent="0.25">
      <c r="B36" s="17">
        <v>45707</v>
      </c>
      <c r="C36">
        <v>2</v>
      </c>
      <c r="E36" s="21">
        <v>150</v>
      </c>
      <c r="F36" s="21">
        <v>30</v>
      </c>
    </row>
    <row r="37" spans="2:8" x14ac:dyDescent="0.25">
      <c r="B37" s="17">
        <v>45708</v>
      </c>
      <c r="C37">
        <v>2.5</v>
      </c>
      <c r="E37" s="21">
        <v>187.5</v>
      </c>
      <c r="F37" s="21">
        <v>37.5</v>
      </c>
      <c r="H37" s="18"/>
    </row>
    <row r="38" spans="2:8" x14ac:dyDescent="0.25">
      <c r="B38" s="17">
        <v>45710</v>
      </c>
      <c r="C38">
        <v>16</v>
      </c>
      <c r="E38" s="21">
        <v>1200</v>
      </c>
      <c r="F38" s="21">
        <v>240</v>
      </c>
      <c r="H38" s="18"/>
    </row>
    <row r="39" spans="2:8" x14ac:dyDescent="0.25">
      <c r="B39" s="17">
        <v>45713</v>
      </c>
      <c r="C39">
        <v>4</v>
      </c>
      <c r="E39" s="21">
        <v>300</v>
      </c>
      <c r="F39" s="21">
        <v>60</v>
      </c>
      <c r="H39" s="18">
        <v>1795</v>
      </c>
    </row>
    <row r="40" spans="2:8" x14ac:dyDescent="0.25">
      <c r="B40" s="17"/>
      <c r="H40" s="18"/>
    </row>
    <row r="41" spans="2:8" x14ac:dyDescent="0.25">
      <c r="B41" s="17">
        <v>45820</v>
      </c>
      <c r="C41">
        <v>4</v>
      </c>
      <c r="E41" s="21">
        <v>300</v>
      </c>
      <c r="F41" s="21">
        <v>60</v>
      </c>
      <c r="H41" s="18"/>
    </row>
    <row r="42" spans="2:8" x14ac:dyDescent="0.25">
      <c r="B42" s="17"/>
      <c r="C42">
        <v>4</v>
      </c>
      <c r="E42" s="21">
        <v>300</v>
      </c>
      <c r="F42" s="21">
        <v>60</v>
      </c>
      <c r="H42" s="18"/>
    </row>
    <row r="43" spans="2:8" x14ac:dyDescent="0.25">
      <c r="B43" s="17"/>
      <c r="C43">
        <v>4</v>
      </c>
      <c r="E43" s="21">
        <v>300</v>
      </c>
      <c r="F43" s="21">
        <v>60</v>
      </c>
      <c r="H43" s="18"/>
    </row>
    <row r="44" spans="2:8" x14ac:dyDescent="0.25">
      <c r="B44" s="17"/>
      <c r="C44">
        <v>4</v>
      </c>
      <c r="E44" s="21">
        <v>300</v>
      </c>
      <c r="F44" s="21">
        <v>60</v>
      </c>
      <c r="H44" s="18">
        <v>355</v>
      </c>
    </row>
    <row r="45" spans="2:8" x14ac:dyDescent="0.25">
      <c r="B45" s="17"/>
      <c r="H45" s="18"/>
    </row>
    <row r="46" spans="2:8" x14ac:dyDescent="0.25">
      <c r="B46" s="17">
        <v>45897</v>
      </c>
      <c r="C46">
        <v>3.5</v>
      </c>
      <c r="E46" s="21">
        <v>297.5</v>
      </c>
      <c r="F46" s="21">
        <v>59.5</v>
      </c>
      <c r="H46" s="18"/>
    </row>
    <row r="47" spans="2:8" x14ac:dyDescent="0.25">
      <c r="B47" s="17"/>
      <c r="C47">
        <v>3.5</v>
      </c>
      <c r="E47" s="21">
        <v>297.5</v>
      </c>
      <c r="F47" s="21">
        <v>59.5</v>
      </c>
      <c r="H47" s="18"/>
    </row>
    <row r="48" spans="2:8" x14ac:dyDescent="0.25">
      <c r="B48" s="17"/>
      <c r="C48">
        <v>3.5</v>
      </c>
      <c r="E48" s="21">
        <v>297.5</v>
      </c>
      <c r="F48" s="21">
        <v>59.5</v>
      </c>
      <c r="H48" s="49">
        <v>-716</v>
      </c>
    </row>
    <row r="49" spans="1:8" x14ac:dyDescent="0.25">
      <c r="B49" s="17"/>
      <c r="H49" s="18"/>
    </row>
    <row r="50" spans="1:8" x14ac:dyDescent="0.25">
      <c r="B50" s="17">
        <v>45915</v>
      </c>
      <c r="C50">
        <v>3.5</v>
      </c>
      <c r="E50" s="21">
        <v>297.5</v>
      </c>
      <c r="F50" s="21">
        <v>59.5</v>
      </c>
      <c r="H50" s="18"/>
    </row>
    <row r="51" spans="1:8" x14ac:dyDescent="0.25">
      <c r="B51" s="17"/>
      <c r="C51">
        <v>3.5</v>
      </c>
      <c r="E51" s="21">
        <v>297.5</v>
      </c>
      <c r="F51" s="21">
        <v>59.5</v>
      </c>
      <c r="H51" s="18"/>
    </row>
    <row r="52" spans="1:8" x14ac:dyDescent="0.25">
      <c r="B52" s="17"/>
      <c r="C52">
        <v>3.5</v>
      </c>
      <c r="E52" s="21">
        <v>297.5</v>
      </c>
      <c r="F52" s="21">
        <v>59.5</v>
      </c>
      <c r="H52" s="18"/>
    </row>
    <row r="53" spans="1:8" x14ac:dyDescent="0.25">
      <c r="B53" s="17"/>
      <c r="C53">
        <v>3.5</v>
      </c>
      <c r="E53" s="21">
        <v>297.5</v>
      </c>
      <c r="F53" s="21">
        <v>59.5</v>
      </c>
      <c r="H53" s="49">
        <v>-2144</v>
      </c>
    </row>
    <row r="54" spans="1:8" x14ac:dyDescent="0.25">
      <c r="B54" s="17"/>
      <c r="H54" s="18"/>
    </row>
    <row r="55" spans="1:8" x14ac:dyDescent="0.25">
      <c r="A55" s="18">
        <v>15000</v>
      </c>
      <c r="B55" s="17">
        <v>45933</v>
      </c>
      <c r="H55" s="18">
        <v>12856</v>
      </c>
    </row>
    <row r="56" spans="1:8" x14ac:dyDescent="0.25">
      <c r="B56" s="17"/>
      <c r="H56" s="18"/>
    </row>
    <row r="57" spans="1:8" x14ac:dyDescent="0.25">
      <c r="B57" s="17">
        <v>45926</v>
      </c>
      <c r="C57">
        <v>3.5</v>
      </c>
      <c r="E57" s="21">
        <v>297.5</v>
      </c>
      <c r="F57" s="21">
        <v>59.5</v>
      </c>
      <c r="H57" s="18"/>
    </row>
    <row r="58" spans="1:8" x14ac:dyDescent="0.25">
      <c r="B58" s="17"/>
      <c r="C58">
        <v>3.5</v>
      </c>
      <c r="E58" s="21">
        <v>297.5</v>
      </c>
      <c r="F58" s="21">
        <v>59.5</v>
      </c>
      <c r="H58" s="18"/>
    </row>
    <row r="59" spans="1:8" x14ac:dyDescent="0.25">
      <c r="B59" s="17"/>
      <c r="C59">
        <v>3.5</v>
      </c>
      <c r="E59" s="21">
        <v>297.5</v>
      </c>
      <c r="F59" s="21">
        <v>59.5</v>
      </c>
      <c r="H59" s="18"/>
    </row>
    <row r="60" spans="1:8" x14ac:dyDescent="0.25">
      <c r="B60" s="17"/>
      <c r="C60">
        <v>3.5</v>
      </c>
      <c r="E60" s="21">
        <v>297.5</v>
      </c>
      <c r="F60" s="21">
        <v>59.5</v>
      </c>
      <c r="H60" s="18">
        <v>11428</v>
      </c>
    </row>
    <row r="61" spans="1:8" x14ac:dyDescent="0.25">
      <c r="B61" s="17"/>
      <c r="H61" s="18"/>
    </row>
    <row r="62" spans="1:8" x14ac:dyDescent="0.25">
      <c r="B62" s="17">
        <v>45930</v>
      </c>
      <c r="C62">
        <v>4</v>
      </c>
      <c r="E62" s="21">
        <v>340</v>
      </c>
      <c r="F62" s="21">
        <v>68</v>
      </c>
      <c r="H62" s="18">
        <v>11020</v>
      </c>
    </row>
    <row r="63" spans="1:8" x14ac:dyDescent="0.25">
      <c r="B63" s="17"/>
      <c r="H63" s="18"/>
    </row>
    <row r="64" spans="1:8" x14ac:dyDescent="0.25">
      <c r="B64" s="17">
        <v>45940</v>
      </c>
      <c r="C64">
        <v>16</v>
      </c>
      <c r="E64" s="21">
        <v>1360</v>
      </c>
      <c r="F64" s="21">
        <v>272</v>
      </c>
      <c r="H64" s="18"/>
    </row>
    <row r="65" spans="2:9" x14ac:dyDescent="0.25">
      <c r="B65" s="17">
        <v>45941</v>
      </c>
      <c r="C65">
        <v>8</v>
      </c>
      <c r="E65" s="21">
        <v>680</v>
      </c>
      <c r="F65" s="21">
        <v>136</v>
      </c>
      <c r="H65" s="18">
        <v>8572</v>
      </c>
    </row>
    <row r="66" spans="2:9" x14ac:dyDescent="0.25">
      <c r="B66" s="17"/>
      <c r="E66" s="21"/>
      <c r="F66" s="21"/>
      <c r="H66" s="18"/>
    </row>
    <row r="67" spans="2:9" x14ac:dyDescent="0.25">
      <c r="B67" s="17">
        <v>45947</v>
      </c>
      <c r="C67">
        <v>14</v>
      </c>
      <c r="E67" s="21">
        <v>1190</v>
      </c>
      <c r="F67" s="21">
        <v>238</v>
      </c>
      <c r="H67" s="18">
        <v>7144</v>
      </c>
    </row>
    <row r="68" spans="2:9" x14ac:dyDescent="0.25">
      <c r="B68" s="17"/>
      <c r="E68" s="21"/>
      <c r="F68" s="21"/>
      <c r="H68" s="18"/>
    </row>
    <row r="69" spans="2:9" x14ac:dyDescent="0.25">
      <c r="B69" s="17">
        <v>46007</v>
      </c>
      <c r="C69">
        <v>3</v>
      </c>
      <c r="E69" s="21">
        <v>255</v>
      </c>
      <c r="F69" s="21">
        <v>51</v>
      </c>
      <c r="H69" s="18"/>
    </row>
    <row r="70" spans="2:9" x14ac:dyDescent="0.25">
      <c r="B70" s="17"/>
      <c r="E70" s="21"/>
      <c r="F70" s="21"/>
      <c r="H70" s="18"/>
    </row>
    <row r="71" spans="2:9" x14ac:dyDescent="0.25">
      <c r="B71" s="17">
        <v>46009</v>
      </c>
      <c r="C71">
        <v>3</v>
      </c>
      <c r="E71" s="21">
        <v>255</v>
      </c>
      <c r="F71" s="21">
        <v>51</v>
      </c>
      <c r="H71" s="18"/>
    </row>
    <row r="72" spans="2:9" x14ac:dyDescent="0.25">
      <c r="B72" s="21"/>
      <c r="E72" s="21"/>
      <c r="F72" s="21"/>
      <c r="H72" s="18"/>
    </row>
    <row r="73" spans="2:9" x14ac:dyDescent="0.25">
      <c r="B73" s="17">
        <v>46010</v>
      </c>
      <c r="C73">
        <v>1.5</v>
      </c>
      <c r="D73" t="s">
        <v>56</v>
      </c>
      <c r="E73">
        <v>127.5</v>
      </c>
      <c r="F73">
        <v>25.5</v>
      </c>
      <c r="H73" s="18"/>
    </row>
    <row r="74" spans="2:9" x14ac:dyDescent="0.25">
      <c r="B74" s="17"/>
      <c r="H74" s="18"/>
    </row>
    <row r="75" spans="2:9" x14ac:dyDescent="0.25">
      <c r="B75" s="17">
        <v>46011</v>
      </c>
      <c r="C75">
        <v>10</v>
      </c>
      <c r="E75" s="26">
        <v>850</v>
      </c>
      <c r="F75" s="26">
        <v>170</v>
      </c>
      <c r="G75" s="26"/>
      <c r="H75" s="26"/>
      <c r="I75" s="26"/>
    </row>
    <row r="76" spans="2:9" x14ac:dyDescent="0.25">
      <c r="B76" s="17"/>
      <c r="E76" s="26"/>
      <c r="F76" s="26"/>
      <c r="G76" s="26"/>
      <c r="H76" s="26"/>
      <c r="I76" s="26"/>
    </row>
    <row r="77" spans="2:9" x14ac:dyDescent="0.25">
      <c r="B77" s="17">
        <v>46020</v>
      </c>
      <c r="C77">
        <v>11</v>
      </c>
      <c r="E77" s="26">
        <v>935</v>
      </c>
      <c r="F77" s="26">
        <v>187</v>
      </c>
      <c r="G77" s="26"/>
      <c r="H77" s="26">
        <v>4237</v>
      </c>
      <c r="I77" s="26"/>
    </row>
    <row r="78" spans="2:9" x14ac:dyDescent="0.25">
      <c r="B78" s="17"/>
      <c r="E78" s="26" t="s">
        <v>56</v>
      </c>
      <c r="F78" s="26"/>
      <c r="G78" s="26"/>
      <c r="H78" s="26"/>
      <c r="I78" s="26"/>
    </row>
    <row r="79" spans="2:9" x14ac:dyDescent="0.25">
      <c r="B79" s="17"/>
      <c r="E79" s="26"/>
      <c r="F79" s="26"/>
      <c r="G79" s="26"/>
      <c r="H79" s="26"/>
      <c r="I79" s="26"/>
    </row>
    <row r="80" spans="2:9" x14ac:dyDescent="0.25">
      <c r="B80" s="17"/>
      <c r="E80" s="26"/>
      <c r="F80" s="26"/>
      <c r="G80" s="26"/>
      <c r="H80" s="26"/>
      <c r="I80" s="26"/>
    </row>
    <row r="81" spans="2:9" x14ac:dyDescent="0.25">
      <c r="B81" s="17"/>
      <c r="E81" s="26"/>
      <c r="F81" s="26"/>
      <c r="G81" s="26"/>
      <c r="H81" s="26"/>
      <c r="I81" s="26"/>
    </row>
    <row r="82" spans="2:9" x14ac:dyDescent="0.25">
      <c r="B82" s="17"/>
      <c r="E82" s="26"/>
      <c r="F82" s="26"/>
      <c r="G82" s="26"/>
      <c r="H82" s="26"/>
      <c r="I82" s="26"/>
    </row>
    <row r="83" spans="2:9" x14ac:dyDescent="0.25">
      <c r="B83" s="21"/>
      <c r="E83" s="26"/>
      <c r="F83" s="26"/>
      <c r="G83" s="26"/>
      <c r="H83" s="26"/>
      <c r="I83" s="26"/>
    </row>
    <row r="84" spans="2:9" x14ac:dyDescent="0.25">
      <c r="B84" s="21"/>
      <c r="E84" s="26"/>
      <c r="F84" s="26"/>
      <c r="G84" s="26"/>
      <c r="H84" s="26"/>
      <c r="I84" s="26"/>
    </row>
    <row r="85" spans="2:9" x14ac:dyDescent="0.25">
      <c r="B85" s="21"/>
      <c r="E85" s="26"/>
      <c r="F85" s="26"/>
      <c r="G85" s="26"/>
      <c r="H85" s="26"/>
      <c r="I85" s="26"/>
    </row>
    <row r="86" spans="2:9" x14ac:dyDescent="0.25">
      <c r="B86" s="21"/>
      <c r="E86" s="26"/>
      <c r="F86" s="26"/>
      <c r="G86" s="26"/>
      <c r="H86" s="26"/>
      <c r="I86" s="26"/>
    </row>
    <row r="87" spans="2:9" x14ac:dyDescent="0.25">
      <c r="B87" s="21"/>
      <c r="E87" s="26"/>
      <c r="F87" s="26"/>
      <c r="G87" s="26"/>
      <c r="H87" s="26"/>
      <c r="I87" s="26"/>
    </row>
    <row r="88" spans="2:9" x14ac:dyDescent="0.25">
      <c r="B88" s="21"/>
      <c r="E88" s="26"/>
      <c r="F88" s="26"/>
      <c r="G88" s="26"/>
      <c r="H88" s="26"/>
      <c r="I88" s="26"/>
    </row>
    <row r="89" spans="2:9" x14ac:dyDescent="0.25">
      <c r="B89" s="21"/>
      <c r="E89" s="26"/>
      <c r="F89" s="26"/>
      <c r="G89" s="26"/>
      <c r="H89" s="26"/>
      <c r="I89" s="26"/>
    </row>
    <row r="90" spans="2:9" x14ac:dyDescent="0.25">
      <c r="B90" s="21"/>
      <c r="E90" s="26"/>
      <c r="F90" s="26"/>
      <c r="G90" s="26"/>
      <c r="H90" s="26"/>
      <c r="I90" s="26"/>
    </row>
    <row r="91" spans="2:9" x14ac:dyDescent="0.25">
      <c r="B91" s="21"/>
      <c r="E91" s="26"/>
      <c r="F91" s="26"/>
      <c r="G91" s="26"/>
      <c r="H91" s="26"/>
      <c r="I91" s="26"/>
    </row>
    <row r="92" spans="2:9" x14ac:dyDescent="0.25">
      <c r="B92" s="21"/>
      <c r="E92" s="26"/>
      <c r="F92" s="26"/>
      <c r="G92" s="26"/>
      <c r="H92" s="26"/>
      <c r="I92" s="26"/>
    </row>
    <row r="93" spans="2:9" x14ac:dyDescent="0.25">
      <c r="B93" s="21"/>
      <c r="E93" s="26"/>
      <c r="F93" s="26"/>
      <c r="G93" s="26"/>
      <c r="H93" s="26"/>
      <c r="I93" s="26"/>
    </row>
    <row r="94" spans="2:9" x14ac:dyDescent="0.25">
      <c r="B94" s="21"/>
      <c r="E94" s="26"/>
      <c r="F94" s="26"/>
      <c r="G94" s="26"/>
      <c r="H94" s="26"/>
      <c r="I94" s="26"/>
    </row>
    <row r="95" spans="2:9" x14ac:dyDescent="0.25">
      <c r="B95" s="21"/>
      <c r="E95" s="26"/>
      <c r="F95" s="26"/>
      <c r="G95" s="26"/>
      <c r="H95" s="26"/>
      <c r="I95" s="26"/>
    </row>
    <row r="96" spans="2:9" x14ac:dyDescent="0.25">
      <c r="B96" s="21"/>
      <c r="E96" s="26"/>
      <c r="F96" s="26"/>
      <c r="G96" s="26"/>
      <c r="H96" s="26"/>
      <c r="I96" s="26"/>
    </row>
    <row r="97" spans="2:9" x14ac:dyDescent="0.25">
      <c r="B97" s="21"/>
      <c r="E97" s="26"/>
      <c r="F97" s="26"/>
      <c r="G97" s="26"/>
      <c r="H97" s="26"/>
      <c r="I97" s="26"/>
    </row>
    <row r="98" spans="2:9" x14ac:dyDescent="0.25">
      <c r="B98" s="21"/>
      <c r="E98" s="26"/>
      <c r="F98" s="26"/>
      <c r="G98" s="26"/>
      <c r="H98" s="26"/>
      <c r="I98" s="26"/>
    </row>
    <row r="99" spans="2:9" x14ac:dyDescent="0.25">
      <c r="B99" s="21"/>
      <c r="E99" s="26"/>
      <c r="F99" s="26"/>
      <c r="G99" s="26"/>
      <c r="H99" s="26"/>
      <c r="I99" s="26"/>
    </row>
    <row r="100" spans="2:9" x14ac:dyDescent="0.25">
      <c r="B100" s="21"/>
      <c r="E100" s="26"/>
      <c r="F100" s="26"/>
      <c r="G100" s="26"/>
      <c r="H100" s="26"/>
      <c r="I100" s="26"/>
    </row>
    <row r="101" spans="2:9" x14ac:dyDescent="0.25">
      <c r="B101" s="21"/>
      <c r="E101" s="26"/>
      <c r="F101" s="26"/>
      <c r="G101" s="26"/>
      <c r="H101" s="26"/>
      <c r="I101" s="26"/>
    </row>
    <row r="102" spans="2:9" x14ac:dyDescent="0.25">
      <c r="B102" s="21"/>
      <c r="E102" s="26"/>
      <c r="F102" s="26"/>
      <c r="G102" s="26"/>
      <c r="H102" s="26"/>
      <c r="I102" s="26"/>
    </row>
    <row r="103" spans="2:9" x14ac:dyDescent="0.25">
      <c r="B103" s="21"/>
      <c r="E103" s="26"/>
      <c r="F103" s="26"/>
      <c r="G103" s="26"/>
      <c r="H103" s="26"/>
      <c r="I103" s="26"/>
    </row>
    <row r="104" spans="2:9" x14ac:dyDescent="0.25">
      <c r="B104" s="21"/>
      <c r="H104" s="18"/>
    </row>
    <row r="105" spans="2:9" x14ac:dyDescent="0.25">
      <c r="B105" s="21"/>
      <c r="H105" s="18"/>
    </row>
    <row r="106" spans="2:9" x14ac:dyDescent="0.25">
      <c r="B106" s="21"/>
      <c r="H106" s="18"/>
    </row>
    <row r="107" spans="2:9" x14ac:dyDescent="0.25">
      <c r="B107" s="21"/>
      <c r="H107" s="18"/>
    </row>
    <row r="108" spans="2:9" x14ac:dyDescent="0.25">
      <c r="B108" s="21"/>
      <c r="H108" s="18"/>
    </row>
    <row r="109" spans="2:9" x14ac:dyDescent="0.25">
      <c r="B109" s="21"/>
      <c r="H109" s="18"/>
    </row>
    <row r="110" spans="2:9" x14ac:dyDescent="0.25">
      <c r="B110" s="21"/>
      <c r="H110" s="18"/>
    </row>
    <row r="111" spans="2:9" x14ac:dyDescent="0.25">
      <c r="B111" s="21"/>
      <c r="H111" s="18"/>
    </row>
    <row r="112" spans="2:9" x14ac:dyDescent="0.25">
      <c r="B112" s="21"/>
      <c r="H112" s="18"/>
    </row>
    <row r="113" spans="2:8" x14ac:dyDescent="0.25">
      <c r="B113" s="21"/>
      <c r="H113" s="18"/>
    </row>
    <row r="114" spans="2:8" x14ac:dyDescent="0.25">
      <c r="B114" s="21"/>
      <c r="H114" s="18"/>
    </row>
    <row r="115" spans="2:8" x14ac:dyDescent="0.25">
      <c r="B115" s="21"/>
      <c r="H115" s="18"/>
    </row>
    <row r="116" spans="2:8" x14ac:dyDescent="0.25">
      <c r="B116" s="21"/>
      <c r="H116" s="18"/>
    </row>
    <row r="117" spans="2:8" x14ac:dyDescent="0.25">
      <c r="B117" s="21"/>
      <c r="H117" s="18"/>
    </row>
    <row r="118" spans="2:8" x14ac:dyDescent="0.25">
      <c r="B118" s="21"/>
      <c r="H118" s="18"/>
    </row>
    <row r="119" spans="2:8" x14ac:dyDescent="0.25">
      <c r="B119" s="21"/>
      <c r="H119" s="18"/>
    </row>
    <row r="120" spans="2:8" x14ac:dyDescent="0.25">
      <c r="B120" s="21"/>
      <c r="H120" s="18"/>
    </row>
    <row r="121" spans="2:8" x14ac:dyDescent="0.25">
      <c r="B121" s="21"/>
      <c r="H121" s="18"/>
    </row>
    <row r="122" spans="2:8" x14ac:dyDescent="0.25">
      <c r="B122" s="21"/>
      <c r="H122" s="18"/>
    </row>
    <row r="123" spans="2:8" x14ac:dyDescent="0.25">
      <c r="B123" s="21"/>
      <c r="H123" s="18"/>
    </row>
    <row r="124" spans="2:8" x14ac:dyDescent="0.25">
      <c r="B124" s="21"/>
      <c r="H124" s="18"/>
    </row>
    <row r="125" spans="2:8" x14ac:dyDescent="0.25">
      <c r="B125" s="21"/>
      <c r="H125" s="18"/>
    </row>
    <row r="126" spans="2:8" x14ac:dyDescent="0.25">
      <c r="B126" s="21"/>
      <c r="H126" s="18"/>
    </row>
    <row r="127" spans="2:8" x14ac:dyDescent="0.25">
      <c r="B127" s="21"/>
      <c r="H127" s="18"/>
    </row>
    <row r="128" spans="2:8" x14ac:dyDescent="0.25">
      <c r="B128" s="21"/>
      <c r="H128" s="18"/>
    </row>
    <row r="129" spans="2:2" x14ac:dyDescent="0.25">
      <c r="B129" s="21"/>
    </row>
    <row r="130" spans="2:2" x14ac:dyDescent="0.25">
      <c r="B130" s="21"/>
    </row>
    <row r="131" spans="2:2" x14ac:dyDescent="0.25">
      <c r="B131" s="21"/>
    </row>
    <row r="132" spans="2:2" x14ac:dyDescent="0.25">
      <c r="B132" s="21"/>
    </row>
    <row r="133" spans="2:2" x14ac:dyDescent="0.25">
      <c r="B133" s="21"/>
    </row>
    <row r="134" spans="2:2" x14ac:dyDescent="0.25">
      <c r="B134" s="21"/>
    </row>
    <row r="135" spans="2:2" x14ac:dyDescent="0.25">
      <c r="B135" s="21"/>
    </row>
    <row r="136" spans="2:2" x14ac:dyDescent="0.25">
      <c r="B136" s="21"/>
    </row>
    <row r="137" spans="2:2" x14ac:dyDescent="0.25">
      <c r="B137" s="21"/>
    </row>
    <row r="138" spans="2:2" x14ac:dyDescent="0.25">
      <c r="B138" s="21"/>
    </row>
    <row r="139" spans="2:2" x14ac:dyDescent="0.25">
      <c r="B139" s="21"/>
    </row>
    <row r="140" spans="2:2" x14ac:dyDescent="0.25">
      <c r="B140" s="21"/>
    </row>
    <row r="141" spans="2:2" x14ac:dyDescent="0.25">
      <c r="B141" s="21"/>
    </row>
    <row r="142" spans="2:2" x14ac:dyDescent="0.25">
      <c r="B142" s="21"/>
    </row>
    <row r="143" spans="2:2" x14ac:dyDescent="0.25">
      <c r="B143" s="21"/>
    </row>
    <row r="144" spans="2:2" x14ac:dyDescent="0.25">
      <c r="B144" s="21"/>
    </row>
    <row r="145" spans="2:2" x14ac:dyDescent="0.25">
      <c r="B145" s="21"/>
    </row>
    <row r="146" spans="2:2" x14ac:dyDescent="0.25">
      <c r="B146" s="21"/>
    </row>
    <row r="147" spans="2:2" x14ac:dyDescent="0.25">
      <c r="B147" s="21"/>
    </row>
    <row r="148" spans="2:2" x14ac:dyDescent="0.25">
      <c r="B148" s="21"/>
    </row>
    <row r="149" spans="2:2" x14ac:dyDescent="0.25">
      <c r="B149" s="21"/>
    </row>
    <row r="150" spans="2:2" x14ac:dyDescent="0.25">
      <c r="B150" s="21"/>
    </row>
    <row r="151" spans="2:2" x14ac:dyDescent="0.25">
      <c r="B151" s="21"/>
    </row>
    <row r="152" spans="2:2" x14ac:dyDescent="0.25">
      <c r="B152" s="21"/>
    </row>
    <row r="153" spans="2:2" x14ac:dyDescent="0.25">
      <c r="B153" s="21"/>
    </row>
    <row r="154" spans="2:2" x14ac:dyDescent="0.25">
      <c r="B154" s="21"/>
    </row>
    <row r="155" spans="2:2" x14ac:dyDescent="0.25">
      <c r="B155" s="21"/>
    </row>
    <row r="156" spans="2:2" x14ac:dyDescent="0.25">
      <c r="B156" s="21"/>
    </row>
    <row r="157" spans="2:2" x14ac:dyDescent="0.25">
      <c r="B157" s="21"/>
    </row>
    <row r="158" spans="2:2" x14ac:dyDescent="0.25">
      <c r="B158" s="21"/>
    </row>
    <row r="159" spans="2:2" x14ac:dyDescent="0.25">
      <c r="B159" s="21"/>
    </row>
    <row r="160" spans="2:2" x14ac:dyDescent="0.25">
      <c r="B160" s="21"/>
    </row>
    <row r="161" spans="2:2" x14ac:dyDescent="0.25">
      <c r="B161" s="21"/>
    </row>
    <row r="162" spans="2:2" x14ac:dyDescent="0.25">
      <c r="B162" s="21"/>
    </row>
    <row r="163" spans="2:2" x14ac:dyDescent="0.25">
      <c r="B163" s="21"/>
    </row>
    <row r="164" spans="2:2" x14ac:dyDescent="0.25">
      <c r="B164" s="21"/>
    </row>
    <row r="165" spans="2:2" x14ac:dyDescent="0.25">
      <c r="B165" s="21"/>
    </row>
    <row r="166" spans="2:2" x14ac:dyDescent="0.25">
      <c r="B166" s="21"/>
    </row>
    <row r="167" spans="2:2" x14ac:dyDescent="0.25">
      <c r="B167" s="21"/>
    </row>
    <row r="168" spans="2:2" x14ac:dyDescent="0.25">
      <c r="B168" s="21"/>
    </row>
    <row r="169" spans="2:2" x14ac:dyDescent="0.25">
      <c r="B169" s="21"/>
    </row>
    <row r="170" spans="2:2" x14ac:dyDescent="0.25">
      <c r="B170" s="21"/>
    </row>
    <row r="171" spans="2:2" x14ac:dyDescent="0.25">
      <c r="B171" s="21"/>
    </row>
    <row r="172" spans="2:2" x14ac:dyDescent="0.25">
      <c r="B172" s="21"/>
    </row>
    <row r="173" spans="2:2" x14ac:dyDescent="0.25">
      <c r="B173" s="21"/>
    </row>
    <row r="174" spans="2:2" x14ac:dyDescent="0.25">
      <c r="B174" s="21"/>
    </row>
    <row r="175" spans="2:2" x14ac:dyDescent="0.25">
      <c r="B175" s="21"/>
    </row>
    <row r="176" spans="2:2" x14ac:dyDescent="0.25">
      <c r="B176" s="21"/>
    </row>
    <row r="177" spans="2:2" x14ac:dyDescent="0.25">
      <c r="B177" s="21"/>
    </row>
    <row r="178" spans="2:2" x14ac:dyDescent="0.25">
      <c r="B178" s="21"/>
    </row>
    <row r="179" spans="2:2" x14ac:dyDescent="0.25">
      <c r="B179" s="21"/>
    </row>
    <row r="180" spans="2:2" x14ac:dyDescent="0.25">
      <c r="B180" s="21"/>
    </row>
    <row r="181" spans="2:2" x14ac:dyDescent="0.25">
      <c r="B181" s="21"/>
    </row>
    <row r="182" spans="2:2" x14ac:dyDescent="0.25">
      <c r="B182" s="21"/>
    </row>
    <row r="183" spans="2:2" x14ac:dyDescent="0.25">
      <c r="B183" s="21"/>
    </row>
    <row r="184" spans="2:2" x14ac:dyDescent="0.25">
      <c r="B184" s="21"/>
    </row>
    <row r="185" spans="2:2" x14ac:dyDescent="0.25">
      <c r="B185" s="21"/>
    </row>
    <row r="186" spans="2:2" x14ac:dyDescent="0.25">
      <c r="B186" s="21"/>
    </row>
    <row r="187" spans="2:2" x14ac:dyDescent="0.25">
      <c r="B187" s="21"/>
    </row>
    <row r="188" spans="2:2" x14ac:dyDescent="0.25">
      <c r="B188" s="21"/>
    </row>
    <row r="189" spans="2:2" x14ac:dyDescent="0.25">
      <c r="B189" s="21"/>
    </row>
    <row r="190" spans="2:2" x14ac:dyDescent="0.25">
      <c r="B190" s="21"/>
    </row>
    <row r="191" spans="2:2" x14ac:dyDescent="0.25">
      <c r="B191" s="21"/>
    </row>
    <row r="192" spans="2:2" x14ac:dyDescent="0.25">
      <c r="B192" s="21"/>
    </row>
    <row r="193" spans="2:2" x14ac:dyDescent="0.25">
      <c r="B193" s="21"/>
    </row>
    <row r="194" spans="2:2" x14ac:dyDescent="0.25">
      <c r="B194" s="21"/>
    </row>
    <row r="195" spans="2:2" x14ac:dyDescent="0.25">
      <c r="B195" s="21"/>
    </row>
    <row r="196" spans="2:2" x14ac:dyDescent="0.25">
      <c r="B196" s="21"/>
    </row>
    <row r="197" spans="2:2" x14ac:dyDescent="0.25">
      <c r="B197" s="21"/>
    </row>
    <row r="198" spans="2:2" x14ac:dyDescent="0.25">
      <c r="B198" s="21"/>
    </row>
    <row r="199" spans="2:2" x14ac:dyDescent="0.25">
      <c r="B199" s="21"/>
    </row>
    <row r="200" spans="2:2" x14ac:dyDescent="0.25">
      <c r="B200" s="21"/>
    </row>
    <row r="201" spans="2:2" x14ac:dyDescent="0.25">
      <c r="B201" s="21"/>
    </row>
    <row r="202" spans="2:2" x14ac:dyDescent="0.25">
      <c r="B202" s="21"/>
    </row>
    <row r="203" spans="2:2" x14ac:dyDescent="0.25">
      <c r="B203" s="21"/>
    </row>
    <row r="204" spans="2:2" x14ac:dyDescent="0.25">
      <c r="B204" s="21"/>
    </row>
    <row r="205" spans="2:2" x14ac:dyDescent="0.25">
      <c r="B205" s="21"/>
    </row>
    <row r="206" spans="2:2" x14ac:dyDescent="0.25">
      <c r="B206" s="21"/>
    </row>
    <row r="207" spans="2:2" x14ac:dyDescent="0.25">
      <c r="B207" s="21"/>
    </row>
    <row r="208" spans="2:2" x14ac:dyDescent="0.25">
      <c r="B208" s="21"/>
    </row>
    <row r="209" spans="2:2" x14ac:dyDescent="0.25">
      <c r="B209" s="21"/>
    </row>
    <row r="210" spans="2:2" x14ac:dyDescent="0.25">
      <c r="B210" s="21"/>
    </row>
    <row r="211" spans="2:2" x14ac:dyDescent="0.25">
      <c r="B211" s="21"/>
    </row>
    <row r="212" spans="2:2" x14ac:dyDescent="0.25">
      <c r="B212" s="2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ED01-D8E9-4354-AADD-3275AD67B634}">
  <dimension ref="A1:J221"/>
  <sheetViews>
    <sheetView topLeftCell="A58" workbookViewId="0">
      <selection activeCell="B85" sqref="B85"/>
    </sheetView>
  </sheetViews>
  <sheetFormatPr defaultRowHeight="15" x14ac:dyDescent="0.25"/>
  <cols>
    <col min="1" max="1" width="10.85546875" bestFit="1" customWidth="1"/>
    <col min="2" max="2" width="23" customWidth="1"/>
    <col min="3" max="3" width="24.140625" customWidth="1"/>
    <col min="4" max="4" width="15.140625" customWidth="1"/>
    <col min="5" max="5" width="19.28515625" customWidth="1"/>
    <col min="6" max="6" width="25.5703125" customWidth="1"/>
    <col min="7" max="7" width="16.140625" customWidth="1"/>
    <col min="8" max="8" width="17.85546875" customWidth="1"/>
  </cols>
  <sheetData>
    <row r="1" spans="1:8" x14ac:dyDescent="0.25">
      <c r="B1" s="3"/>
      <c r="C1" s="2"/>
      <c r="D1" s="4"/>
      <c r="E1" s="4"/>
      <c r="F1" s="2"/>
      <c r="G1" s="2"/>
      <c r="H1" s="2"/>
    </row>
    <row r="2" spans="1:8" x14ac:dyDescent="0.25">
      <c r="B2" s="5"/>
      <c r="C2" s="1"/>
      <c r="D2" s="6"/>
      <c r="E2" s="6"/>
      <c r="F2" s="6"/>
      <c r="G2" s="6"/>
      <c r="H2" s="6"/>
    </row>
    <row r="3" spans="1:8" x14ac:dyDescent="0.25">
      <c r="B3" s="5"/>
      <c r="C3" s="1"/>
      <c r="D3" s="6"/>
      <c r="E3" s="6"/>
      <c r="F3" s="6"/>
      <c r="G3" s="6"/>
      <c r="H3" s="6"/>
    </row>
    <row r="4" spans="1:8" x14ac:dyDescent="0.25">
      <c r="B4" s="3" t="s">
        <v>6</v>
      </c>
      <c r="C4" s="2" t="s">
        <v>35</v>
      </c>
      <c r="D4" s="4" t="s">
        <v>6</v>
      </c>
      <c r="E4" s="4" t="s">
        <v>1</v>
      </c>
      <c r="F4" s="4" t="s">
        <v>3</v>
      </c>
      <c r="G4" s="4" t="s">
        <v>5</v>
      </c>
      <c r="H4" s="4" t="s">
        <v>12</v>
      </c>
    </row>
    <row r="5" spans="1:8" x14ac:dyDescent="0.25">
      <c r="A5" s="19" t="s">
        <v>220</v>
      </c>
      <c r="B5" s="3" t="s">
        <v>16</v>
      </c>
      <c r="C5" s="2" t="s">
        <v>16</v>
      </c>
      <c r="D5" s="4" t="s">
        <v>2</v>
      </c>
      <c r="E5" s="4" t="s">
        <v>2</v>
      </c>
      <c r="F5" s="4" t="s">
        <v>4</v>
      </c>
      <c r="G5" s="4"/>
      <c r="H5" s="4"/>
    </row>
    <row r="6" spans="1:8" x14ac:dyDescent="0.25">
      <c r="H6" s="18">
        <v>6130</v>
      </c>
    </row>
    <row r="7" spans="1:8" x14ac:dyDescent="0.25">
      <c r="H7" s="18"/>
    </row>
    <row r="8" spans="1:8" x14ac:dyDescent="0.25">
      <c r="B8" s="17">
        <v>45301</v>
      </c>
      <c r="C8">
        <v>3</v>
      </c>
      <c r="D8" s="21"/>
      <c r="E8" s="21">
        <v>225</v>
      </c>
      <c r="F8" s="21">
        <v>45</v>
      </c>
      <c r="G8" s="21"/>
      <c r="H8" s="18"/>
    </row>
    <row r="9" spans="1:8" x14ac:dyDescent="0.25">
      <c r="B9" s="17">
        <v>45302</v>
      </c>
      <c r="C9">
        <v>2</v>
      </c>
      <c r="D9" s="21"/>
      <c r="E9" s="21">
        <v>150</v>
      </c>
      <c r="F9" s="21">
        <v>30</v>
      </c>
      <c r="G9" s="21"/>
      <c r="H9" s="18"/>
    </row>
    <row r="10" spans="1:8" x14ac:dyDescent="0.25">
      <c r="B10" s="17">
        <v>45304</v>
      </c>
      <c r="C10">
        <v>3</v>
      </c>
      <c r="D10" s="21"/>
      <c r="E10" s="21">
        <v>225</v>
      </c>
      <c r="F10" s="21">
        <v>45</v>
      </c>
      <c r="G10" s="21"/>
      <c r="H10" s="18"/>
    </row>
    <row r="11" spans="1:8" x14ac:dyDescent="0.25">
      <c r="B11" s="17">
        <v>45309</v>
      </c>
      <c r="C11">
        <v>2.5</v>
      </c>
      <c r="D11" s="21"/>
      <c r="E11" s="21">
        <v>187.5</v>
      </c>
      <c r="F11" s="21">
        <v>37.5</v>
      </c>
      <c r="G11" s="21"/>
      <c r="H11" s="18"/>
    </row>
    <row r="12" spans="1:8" x14ac:dyDescent="0.25">
      <c r="B12" s="17">
        <v>45309</v>
      </c>
      <c r="C12">
        <v>2</v>
      </c>
      <c r="D12" s="21"/>
      <c r="E12" s="21">
        <v>150</v>
      </c>
      <c r="F12" s="21">
        <v>30</v>
      </c>
      <c r="G12" s="21"/>
      <c r="H12" s="18"/>
    </row>
    <row r="13" spans="1:8" x14ac:dyDescent="0.25">
      <c r="B13" s="17">
        <v>45311</v>
      </c>
      <c r="C13">
        <v>7.5</v>
      </c>
      <c r="D13" s="21"/>
      <c r="E13" s="21">
        <v>562.5</v>
      </c>
      <c r="F13" s="21">
        <v>112.5</v>
      </c>
      <c r="G13" s="21"/>
      <c r="H13" s="18"/>
    </row>
    <row r="14" spans="1:8" x14ac:dyDescent="0.25">
      <c r="B14" s="17">
        <v>45314</v>
      </c>
      <c r="C14">
        <v>8</v>
      </c>
      <c r="D14" s="21"/>
      <c r="E14" s="21">
        <v>600</v>
      </c>
      <c r="F14" s="21">
        <v>120</v>
      </c>
      <c r="G14" s="21"/>
      <c r="H14" s="18"/>
    </row>
    <row r="15" spans="1:8" x14ac:dyDescent="0.25">
      <c r="B15" s="17">
        <v>45314</v>
      </c>
      <c r="C15">
        <v>2.5</v>
      </c>
      <c r="D15" s="21"/>
      <c r="E15" s="21">
        <v>187.5</v>
      </c>
      <c r="F15" s="21">
        <v>37.5</v>
      </c>
      <c r="G15" s="21"/>
      <c r="H15" s="18">
        <v>3385</v>
      </c>
    </row>
    <row r="16" spans="1:8" x14ac:dyDescent="0.25">
      <c r="B16" s="17"/>
      <c r="D16" s="21"/>
      <c r="E16" s="21"/>
      <c r="F16" s="21"/>
      <c r="G16" s="21"/>
      <c r="H16" s="18"/>
    </row>
    <row r="17" spans="1:8" x14ac:dyDescent="0.25">
      <c r="B17" s="17">
        <v>45316</v>
      </c>
      <c r="C17">
        <v>4</v>
      </c>
      <c r="D17" s="21"/>
      <c r="E17" s="21">
        <v>300</v>
      </c>
      <c r="F17" s="21">
        <v>60</v>
      </c>
      <c r="G17" s="21"/>
      <c r="H17" s="18"/>
    </row>
    <row r="18" spans="1:8" x14ac:dyDescent="0.25">
      <c r="B18" s="17">
        <v>45317</v>
      </c>
      <c r="C18">
        <v>2.5</v>
      </c>
      <c r="D18" s="21"/>
      <c r="E18" s="21">
        <v>187.5</v>
      </c>
      <c r="F18" s="21">
        <v>37.5</v>
      </c>
      <c r="G18" s="21"/>
      <c r="H18" s="18"/>
    </row>
    <row r="19" spans="1:8" x14ac:dyDescent="0.25">
      <c r="B19" s="17">
        <v>45320</v>
      </c>
      <c r="C19">
        <v>4</v>
      </c>
      <c r="D19" s="21"/>
      <c r="E19" s="21">
        <v>300</v>
      </c>
      <c r="F19" s="21">
        <v>60</v>
      </c>
      <c r="G19" s="21"/>
      <c r="H19" s="18"/>
    </row>
    <row r="20" spans="1:8" x14ac:dyDescent="0.25">
      <c r="B20" s="17">
        <v>45321</v>
      </c>
      <c r="C20">
        <v>5.5</v>
      </c>
      <c r="D20" s="21"/>
      <c r="E20" s="21">
        <v>412.5</v>
      </c>
      <c r="F20" s="21">
        <v>82.5</v>
      </c>
      <c r="G20" s="21"/>
      <c r="H20" s="18"/>
    </row>
    <row r="21" spans="1:8" x14ac:dyDescent="0.25">
      <c r="B21" s="17"/>
      <c r="C21">
        <v>32</v>
      </c>
      <c r="D21" s="21"/>
      <c r="E21" s="21">
        <v>2400</v>
      </c>
      <c r="F21" s="21">
        <v>480</v>
      </c>
      <c r="G21" s="21"/>
      <c r="H21" s="18"/>
    </row>
    <row r="22" spans="1:8" x14ac:dyDescent="0.25">
      <c r="B22" s="17">
        <v>45322</v>
      </c>
      <c r="C22">
        <v>3</v>
      </c>
      <c r="D22" s="21"/>
      <c r="E22" s="21">
        <v>225</v>
      </c>
      <c r="F22" s="21">
        <v>45</v>
      </c>
      <c r="G22" s="21"/>
      <c r="H22" s="18"/>
    </row>
    <row r="23" spans="1:8" x14ac:dyDescent="0.25">
      <c r="B23" s="17">
        <v>45323</v>
      </c>
      <c r="C23">
        <v>2.5</v>
      </c>
      <c r="D23" s="21"/>
      <c r="E23" s="21">
        <v>187.5</v>
      </c>
      <c r="F23" s="21">
        <v>37.5</v>
      </c>
      <c r="G23" s="21"/>
      <c r="H23" s="18"/>
    </row>
    <row r="24" spans="1:8" x14ac:dyDescent="0.25">
      <c r="B24" s="17">
        <v>45324</v>
      </c>
      <c r="C24">
        <v>3</v>
      </c>
      <c r="D24" s="21"/>
      <c r="E24" s="21">
        <v>225</v>
      </c>
      <c r="F24" s="21">
        <v>45</v>
      </c>
      <c r="G24" s="21"/>
      <c r="H24" s="18"/>
    </row>
    <row r="25" spans="1:8" x14ac:dyDescent="0.25">
      <c r="B25" s="17">
        <v>45327</v>
      </c>
      <c r="C25">
        <v>4</v>
      </c>
      <c r="D25" s="21"/>
      <c r="E25" s="21">
        <v>300</v>
      </c>
      <c r="F25" s="21">
        <v>60</v>
      </c>
      <c r="G25" s="21"/>
      <c r="H25" s="18"/>
    </row>
    <row r="26" spans="1:8" x14ac:dyDescent="0.25">
      <c r="B26" s="17">
        <v>45328</v>
      </c>
      <c r="C26">
        <v>2.5</v>
      </c>
      <c r="D26" s="21"/>
      <c r="E26" s="21">
        <v>187.5</v>
      </c>
      <c r="F26" s="21">
        <v>37.5</v>
      </c>
      <c r="G26" s="21"/>
      <c r="H26" s="18"/>
    </row>
    <row r="27" spans="1:8" x14ac:dyDescent="0.25">
      <c r="B27" s="17">
        <v>45331</v>
      </c>
      <c r="C27">
        <v>2.5</v>
      </c>
      <c r="D27" s="21"/>
      <c r="E27" s="21">
        <v>187.5</v>
      </c>
      <c r="F27" s="21">
        <v>37.5</v>
      </c>
      <c r="G27" s="21"/>
      <c r="H27" s="18">
        <v>-2870</v>
      </c>
    </row>
    <row r="28" spans="1:8" x14ac:dyDescent="0.25">
      <c r="B28" s="17"/>
      <c r="D28" s="21"/>
      <c r="E28" s="21"/>
      <c r="F28" s="21"/>
      <c r="G28" s="21"/>
      <c r="H28" s="18"/>
    </row>
    <row r="29" spans="1:8" x14ac:dyDescent="0.25">
      <c r="A29" s="18">
        <v>15000</v>
      </c>
      <c r="B29" s="17">
        <v>45355</v>
      </c>
      <c r="H29" s="18">
        <v>12130</v>
      </c>
    </row>
    <row r="30" spans="1:8" x14ac:dyDescent="0.25">
      <c r="A30" s="18"/>
      <c r="B30" s="17"/>
      <c r="H30" s="18"/>
    </row>
    <row r="31" spans="1:8" x14ac:dyDescent="0.25">
      <c r="A31" s="18"/>
      <c r="B31" s="17">
        <v>45337</v>
      </c>
      <c r="C31">
        <v>5</v>
      </c>
      <c r="E31" s="21">
        <v>375</v>
      </c>
      <c r="F31" s="21">
        <v>75</v>
      </c>
      <c r="H31" s="18"/>
    </row>
    <row r="32" spans="1:8" x14ac:dyDescent="0.25">
      <c r="A32" s="18"/>
      <c r="B32" s="17"/>
      <c r="H32" s="18"/>
    </row>
    <row r="33" spans="1:8" x14ac:dyDescent="0.25">
      <c r="A33" s="18"/>
      <c r="B33" s="17">
        <v>45338</v>
      </c>
      <c r="C33">
        <v>2</v>
      </c>
      <c r="E33" s="21">
        <v>150</v>
      </c>
      <c r="F33" s="21">
        <v>30</v>
      </c>
      <c r="H33" s="18">
        <v>11500</v>
      </c>
    </row>
    <row r="34" spans="1:8" x14ac:dyDescent="0.25">
      <c r="A34" s="18"/>
      <c r="B34" s="17"/>
      <c r="E34" s="21"/>
      <c r="F34" s="21"/>
      <c r="H34" s="18"/>
    </row>
    <row r="35" spans="1:8" x14ac:dyDescent="0.25">
      <c r="A35" s="18">
        <v>-15000</v>
      </c>
      <c r="B35" s="17" t="s">
        <v>471</v>
      </c>
      <c r="E35" s="21"/>
      <c r="F35" s="21"/>
      <c r="H35" s="18">
        <v>-3500</v>
      </c>
    </row>
    <row r="36" spans="1:8" x14ac:dyDescent="0.25">
      <c r="A36" s="18"/>
      <c r="E36" s="21"/>
      <c r="F36" s="21"/>
      <c r="H36" s="18"/>
    </row>
    <row r="37" spans="1:8" x14ac:dyDescent="0.25">
      <c r="A37" s="18"/>
      <c r="B37" s="17">
        <v>45349</v>
      </c>
      <c r="C37">
        <v>4</v>
      </c>
      <c r="E37" s="21">
        <v>300</v>
      </c>
      <c r="F37" s="21">
        <v>60</v>
      </c>
    </row>
    <row r="38" spans="1:8" x14ac:dyDescent="0.25">
      <c r="B38" s="17"/>
      <c r="C38">
        <v>4</v>
      </c>
      <c r="E38" s="21">
        <v>300</v>
      </c>
      <c r="F38" s="21">
        <v>60</v>
      </c>
    </row>
    <row r="39" spans="1:8" x14ac:dyDescent="0.25">
      <c r="B39" s="17"/>
      <c r="C39">
        <v>4</v>
      </c>
      <c r="E39" s="21">
        <v>300</v>
      </c>
      <c r="F39" s="21">
        <v>60</v>
      </c>
    </row>
    <row r="40" spans="1:8" x14ac:dyDescent="0.25">
      <c r="B40" s="17"/>
      <c r="C40">
        <v>4</v>
      </c>
      <c r="E40" s="21">
        <v>300</v>
      </c>
      <c r="F40" s="21">
        <v>60</v>
      </c>
      <c r="H40" s="18">
        <v>-4940</v>
      </c>
    </row>
    <row r="41" spans="1:8" x14ac:dyDescent="0.25">
      <c r="B41" s="17">
        <v>45365</v>
      </c>
      <c r="H41" s="18"/>
    </row>
    <row r="42" spans="1:8" x14ac:dyDescent="0.25">
      <c r="A42" s="18">
        <v>15000</v>
      </c>
      <c r="B42" s="17" t="s">
        <v>472</v>
      </c>
      <c r="H42" s="18">
        <v>10060</v>
      </c>
    </row>
    <row r="43" spans="1:8" x14ac:dyDescent="0.25">
      <c r="A43" s="18"/>
      <c r="B43" s="17"/>
      <c r="H43" s="18"/>
    </row>
    <row r="44" spans="1:8" x14ac:dyDescent="0.25">
      <c r="A44" s="18"/>
      <c r="B44" s="17">
        <v>45370</v>
      </c>
      <c r="C44">
        <v>4</v>
      </c>
      <c r="E44" s="21">
        <v>300</v>
      </c>
      <c r="F44" s="21">
        <v>60</v>
      </c>
      <c r="H44" s="18"/>
    </row>
    <row r="45" spans="1:8" x14ac:dyDescent="0.25">
      <c r="A45" s="18"/>
      <c r="B45" s="17"/>
      <c r="C45">
        <v>4</v>
      </c>
      <c r="E45" s="21">
        <v>300</v>
      </c>
      <c r="F45" s="21">
        <v>60</v>
      </c>
      <c r="H45" s="18">
        <v>9340</v>
      </c>
    </row>
    <row r="46" spans="1:8" x14ac:dyDescent="0.25">
      <c r="A46" s="18"/>
      <c r="B46" s="17"/>
      <c r="E46" s="21"/>
      <c r="F46" s="21"/>
      <c r="H46" s="18"/>
    </row>
    <row r="47" spans="1:8" x14ac:dyDescent="0.25">
      <c r="A47" s="18"/>
      <c r="B47" s="17">
        <v>45401</v>
      </c>
      <c r="C47">
        <v>4</v>
      </c>
      <c r="E47" s="21">
        <v>300</v>
      </c>
      <c r="F47" s="21">
        <v>60</v>
      </c>
      <c r="H47" s="18">
        <v>8980</v>
      </c>
    </row>
    <row r="48" spans="1:8" x14ac:dyDescent="0.25">
      <c r="A48" s="18"/>
      <c r="E48" s="21"/>
      <c r="F48" s="21"/>
    </row>
    <row r="49" spans="1:8" x14ac:dyDescent="0.25">
      <c r="A49" s="18"/>
      <c r="B49" s="17">
        <v>45422</v>
      </c>
      <c r="C49">
        <v>9.5</v>
      </c>
      <c r="E49" s="21">
        <v>712.5</v>
      </c>
      <c r="F49" s="21">
        <v>142.5</v>
      </c>
      <c r="H49" s="18">
        <v>8125</v>
      </c>
    </row>
    <row r="50" spans="1:8" x14ac:dyDescent="0.25">
      <c r="A50" s="18"/>
      <c r="B50" s="17" t="s">
        <v>56</v>
      </c>
      <c r="C50" t="s">
        <v>56</v>
      </c>
      <c r="E50" s="21" t="s">
        <v>56</v>
      </c>
      <c r="F50" s="21"/>
      <c r="H50" s="18"/>
    </row>
    <row r="51" spans="1:8" x14ac:dyDescent="0.25">
      <c r="B51" s="17">
        <v>45454</v>
      </c>
      <c r="C51">
        <v>16</v>
      </c>
      <c r="E51" s="21">
        <v>1200</v>
      </c>
      <c r="F51" s="21">
        <v>240</v>
      </c>
      <c r="H51" s="18">
        <v>6685</v>
      </c>
    </row>
    <row r="52" spans="1:8" x14ac:dyDescent="0.25">
      <c r="E52" s="21"/>
      <c r="F52" s="21"/>
      <c r="H52" s="18"/>
    </row>
    <row r="53" spans="1:8" x14ac:dyDescent="0.25">
      <c r="B53" s="17">
        <v>45471</v>
      </c>
      <c r="C53">
        <v>12</v>
      </c>
      <c r="E53" s="21">
        <v>900</v>
      </c>
      <c r="F53" s="21">
        <v>180</v>
      </c>
      <c r="H53" s="18">
        <v>5605</v>
      </c>
    </row>
    <row r="54" spans="1:8" x14ac:dyDescent="0.25">
      <c r="E54" s="21"/>
      <c r="F54" s="21"/>
    </row>
    <row r="55" spans="1:8" x14ac:dyDescent="0.25">
      <c r="B55" s="17">
        <v>45496</v>
      </c>
      <c r="C55">
        <v>4</v>
      </c>
      <c r="E55" s="21">
        <v>300</v>
      </c>
      <c r="F55" s="21">
        <v>60</v>
      </c>
      <c r="H55" s="18">
        <v>5245</v>
      </c>
    </row>
    <row r="56" spans="1:8" x14ac:dyDescent="0.25">
      <c r="B56" s="17"/>
      <c r="E56" s="21"/>
      <c r="F56" s="21"/>
      <c r="H56" s="18"/>
    </row>
    <row r="57" spans="1:8" x14ac:dyDescent="0.25">
      <c r="B57" s="17">
        <v>45517</v>
      </c>
      <c r="C57">
        <v>4</v>
      </c>
      <c r="E57" s="21">
        <v>300</v>
      </c>
      <c r="F57" s="21">
        <v>60</v>
      </c>
      <c r="H57" s="18">
        <v>4885</v>
      </c>
    </row>
    <row r="58" spans="1:8" x14ac:dyDescent="0.25">
      <c r="B58" s="17"/>
      <c r="E58" s="21"/>
      <c r="F58" s="21"/>
      <c r="H58" s="18"/>
    </row>
    <row r="59" spans="1:8" x14ac:dyDescent="0.25">
      <c r="B59" s="17">
        <v>45533</v>
      </c>
      <c r="C59">
        <v>3</v>
      </c>
      <c r="E59" s="21">
        <v>225</v>
      </c>
      <c r="F59" s="21">
        <v>45</v>
      </c>
      <c r="H59" s="18">
        <v>4615</v>
      </c>
    </row>
    <row r="60" spans="1:8" x14ac:dyDescent="0.25">
      <c r="B60" s="17"/>
      <c r="E60" s="21"/>
      <c r="F60" s="21"/>
      <c r="H60" s="18"/>
    </row>
    <row r="61" spans="1:8" x14ac:dyDescent="0.25">
      <c r="B61" s="17">
        <v>45541</v>
      </c>
      <c r="C61">
        <v>14</v>
      </c>
      <c r="E61" s="21">
        <v>1050</v>
      </c>
      <c r="F61" s="21">
        <v>210</v>
      </c>
      <c r="H61" s="18">
        <v>3355</v>
      </c>
    </row>
    <row r="62" spans="1:8" x14ac:dyDescent="0.25">
      <c r="B62" s="17"/>
      <c r="C62" t="s">
        <v>56</v>
      </c>
      <c r="E62" s="21" t="s">
        <v>56</v>
      </c>
      <c r="F62" s="21"/>
      <c r="H62" s="18"/>
    </row>
    <row r="63" spans="1:8" x14ac:dyDescent="0.25">
      <c r="B63" s="17">
        <v>45555</v>
      </c>
      <c r="C63">
        <v>13.5</v>
      </c>
      <c r="D63" t="s">
        <v>56</v>
      </c>
      <c r="E63" s="21">
        <v>1012.5</v>
      </c>
      <c r="F63" s="21">
        <v>202.5</v>
      </c>
      <c r="H63" s="18">
        <v>2140</v>
      </c>
    </row>
    <row r="64" spans="1:8" x14ac:dyDescent="0.25">
      <c r="B64" s="17"/>
      <c r="C64" t="s">
        <v>56</v>
      </c>
      <c r="E64" s="21" t="s">
        <v>56</v>
      </c>
      <c r="H64" s="18"/>
    </row>
    <row r="65" spans="1:10" x14ac:dyDescent="0.25">
      <c r="B65" s="17">
        <v>45580</v>
      </c>
      <c r="C65">
        <v>29</v>
      </c>
      <c r="E65" s="21">
        <v>2175</v>
      </c>
      <c r="F65" s="21">
        <v>435</v>
      </c>
      <c r="G65" s="21"/>
      <c r="H65" s="21">
        <v>-470</v>
      </c>
    </row>
    <row r="66" spans="1:10" x14ac:dyDescent="0.25">
      <c r="B66" s="17"/>
      <c r="E66" s="21"/>
      <c r="F66" s="21"/>
      <c r="G66" s="21"/>
      <c r="H66" s="21"/>
    </row>
    <row r="67" spans="1:10" x14ac:dyDescent="0.25">
      <c r="B67" s="17">
        <v>45580</v>
      </c>
      <c r="C67">
        <v>4</v>
      </c>
      <c r="E67" s="21">
        <v>300</v>
      </c>
      <c r="F67" s="21">
        <v>60</v>
      </c>
      <c r="G67" s="21"/>
      <c r="H67" s="21">
        <v>-830</v>
      </c>
    </row>
    <row r="68" spans="1:10" x14ac:dyDescent="0.25">
      <c r="B68" s="17"/>
      <c r="E68" s="21"/>
      <c r="F68" s="21"/>
      <c r="G68" s="21"/>
      <c r="H68" s="21"/>
    </row>
    <row r="69" spans="1:10" x14ac:dyDescent="0.25">
      <c r="B69" s="17">
        <v>45590</v>
      </c>
      <c r="C69">
        <v>26.5</v>
      </c>
      <c r="E69" s="21">
        <v>1987.5</v>
      </c>
      <c r="F69" s="21">
        <v>397.5</v>
      </c>
      <c r="G69" s="21"/>
      <c r="H69" s="21">
        <v>-3215</v>
      </c>
    </row>
    <row r="70" spans="1:10" x14ac:dyDescent="0.25">
      <c r="B70" s="17"/>
      <c r="E70" s="21"/>
      <c r="F70" s="21"/>
      <c r="G70" s="21"/>
      <c r="H70" s="21"/>
    </row>
    <row r="71" spans="1:10" x14ac:dyDescent="0.25">
      <c r="B71" s="17">
        <v>45593</v>
      </c>
      <c r="C71">
        <v>4</v>
      </c>
      <c r="E71" s="21">
        <v>300</v>
      </c>
      <c r="F71" s="21">
        <v>60</v>
      </c>
      <c r="G71" s="21"/>
      <c r="H71" s="21">
        <v>-3575</v>
      </c>
    </row>
    <row r="72" spans="1:10" x14ac:dyDescent="0.25">
      <c r="B72" s="17"/>
      <c r="E72" s="21"/>
      <c r="F72" s="21"/>
      <c r="G72" s="21"/>
      <c r="H72" s="21"/>
    </row>
    <row r="73" spans="1:10" x14ac:dyDescent="0.25">
      <c r="B73" s="17">
        <v>45622</v>
      </c>
      <c r="C73">
        <v>4</v>
      </c>
      <c r="E73" s="21">
        <v>300</v>
      </c>
      <c r="F73" s="21">
        <v>60</v>
      </c>
      <c r="G73" s="21"/>
      <c r="H73" s="21">
        <v>-3835</v>
      </c>
    </row>
    <row r="74" spans="1:10" x14ac:dyDescent="0.25">
      <c r="E74" s="21"/>
      <c r="F74" s="21"/>
      <c r="G74" s="21"/>
      <c r="H74" s="21"/>
    </row>
    <row r="75" spans="1:10" x14ac:dyDescent="0.25">
      <c r="A75" s="18">
        <v>15000</v>
      </c>
      <c r="B75" s="17" t="s">
        <v>517</v>
      </c>
      <c r="C75" s="48" t="s">
        <v>56</v>
      </c>
      <c r="E75" s="21"/>
      <c r="F75" s="21"/>
      <c r="G75" s="21"/>
      <c r="H75" s="21">
        <v>11165</v>
      </c>
    </row>
    <row r="76" spans="1:10" x14ac:dyDescent="0.25">
      <c r="E76" s="21"/>
      <c r="F76" s="21"/>
      <c r="G76" s="21"/>
      <c r="H76" s="21"/>
    </row>
    <row r="77" spans="1:10" x14ac:dyDescent="0.25">
      <c r="B77" s="17">
        <v>45640</v>
      </c>
      <c r="C77">
        <v>6</v>
      </c>
      <c r="E77" s="21">
        <v>450</v>
      </c>
      <c r="F77" s="21">
        <v>90</v>
      </c>
      <c r="G77" s="21"/>
      <c r="H77" s="21"/>
      <c r="I77" s="21"/>
      <c r="J77" s="21"/>
    </row>
    <row r="78" spans="1:10" x14ac:dyDescent="0.25">
      <c r="E78" s="21"/>
      <c r="F78" s="21"/>
      <c r="G78" s="21"/>
      <c r="H78" s="21"/>
      <c r="I78" s="21"/>
      <c r="J78" s="21"/>
    </row>
    <row r="79" spans="1:10" x14ac:dyDescent="0.25">
      <c r="B79" s="17">
        <v>45643</v>
      </c>
      <c r="C79">
        <v>3.5</v>
      </c>
      <c r="E79" s="21">
        <v>262.5</v>
      </c>
      <c r="F79" s="21">
        <v>52.5</v>
      </c>
      <c r="G79" s="21"/>
      <c r="H79" s="21"/>
      <c r="I79" s="21"/>
      <c r="J79" s="21"/>
    </row>
    <row r="80" spans="1:10" x14ac:dyDescent="0.25">
      <c r="B80" s="17"/>
      <c r="E80" s="21"/>
      <c r="F80" s="21"/>
      <c r="G80" s="21"/>
      <c r="H80" s="21"/>
      <c r="I80" s="21"/>
      <c r="J80" s="21"/>
    </row>
    <row r="81" spans="2:10" x14ac:dyDescent="0.25">
      <c r="B81" s="17">
        <v>45645</v>
      </c>
      <c r="C81">
        <v>2.5</v>
      </c>
      <c r="E81" s="21">
        <v>187.5</v>
      </c>
      <c r="F81" s="21">
        <v>37.5</v>
      </c>
      <c r="G81" s="21"/>
      <c r="H81" s="21"/>
      <c r="I81" s="21"/>
      <c r="J81" s="21"/>
    </row>
    <row r="82" spans="2:10" x14ac:dyDescent="0.25">
      <c r="B82" s="17"/>
      <c r="E82" s="21"/>
      <c r="F82" s="21"/>
      <c r="G82" s="21"/>
      <c r="H82" s="21"/>
      <c r="I82" s="21"/>
      <c r="J82" s="21"/>
    </row>
    <row r="83" spans="2:10" x14ac:dyDescent="0.25">
      <c r="B83" s="17">
        <v>45647</v>
      </c>
      <c r="C83">
        <v>2.5</v>
      </c>
      <c r="E83" s="21">
        <v>187.5</v>
      </c>
      <c r="F83" s="21">
        <v>37.5</v>
      </c>
      <c r="G83" s="21"/>
      <c r="H83" s="21">
        <v>9760</v>
      </c>
      <c r="I83" s="21"/>
      <c r="J83" s="21"/>
    </row>
    <row r="84" spans="2:10" x14ac:dyDescent="0.25">
      <c r="B84" s="17"/>
      <c r="E84" s="21"/>
      <c r="F84" s="21"/>
      <c r="G84" s="21"/>
      <c r="H84" s="21"/>
      <c r="I84" s="21"/>
      <c r="J84" s="21"/>
    </row>
    <row r="85" spans="2:10" x14ac:dyDescent="0.25">
      <c r="B85" s="17"/>
      <c r="E85" s="21" t="s">
        <v>56</v>
      </c>
      <c r="F85" s="21" t="s">
        <v>56</v>
      </c>
      <c r="G85" s="21"/>
      <c r="H85" s="21"/>
      <c r="I85" s="21"/>
      <c r="J85" s="21"/>
    </row>
    <row r="86" spans="2:10" x14ac:dyDescent="0.25">
      <c r="B86" s="17"/>
      <c r="E86" s="21"/>
      <c r="F86" s="21"/>
      <c r="G86" s="21"/>
      <c r="H86" s="21"/>
      <c r="I86" s="21"/>
      <c r="J86" s="21"/>
    </row>
    <row r="87" spans="2:10" x14ac:dyDescent="0.25">
      <c r="B87" s="17"/>
      <c r="E87" s="21"/>
      <c r="F87" s="21"/>
      <c r="G87" s="21"/>
      <c r="H87" s="21"/>
      <c r="I87" s="21"/>
      <c r="J87" s="21"/>
    </row>
    <row r="88" spans="2:10" x14ac:dyDescent="0.25">
      <c r="B88" s="17"/>
      <c r="E88" s="21"/>
      <c r="F88" s="21"/>
      <c r="G88" s="21"/>
      <c r="H88" s="21"/>
      <c r="I88" s="21"/>
      <c r="J88" s="21"/>
    </row>
    <row r="89" spans="2:10" x14ac:dyDescent="0.25">
      <c r="B89" s="17"/>
      <c r="E89" s="21"/>
      <c r="F89" s="21"/>
      <c r="G89" s="21"/>
      <c r="H89" s="21"/>
      <c r="I89" s="21"/>
      <c r="J89" s="21"/>
    </row>
    <row r="90" spans="2:10" x14ac:dyDescent="0.25">
      <c r="B90" s="17"/>
      <c r="E90" s="21"/>
      <c r="F90" s="21"/>
      <c r="G90" s="21"/>
      <c r="H90" s="21"/>
      <c r="I90" s="21"/>
      <c r="J90" s="21"/>
    </row>
    <row r="91" spans="2:10" x14ac:dyDescent="0.25">
      <c r="B91" s="17"/>
      <c r="E91" s="21"/>
      <c r="F91" s="21"/>
      <c r="G91" s="21"/>
      <c r="H91" s="21"/>
      <c r="I91" s="21"/>
      <c r="J91" s="21"/>
    </row>
    <row r="92" spans="2:10" x14ac:dyDescent="0.25">
      <c r="E92" s="21"/>
      <c r="F92" s="21"/>
      <c r="G92" s="21"/>
      <c r="H92" s="21"/>
      <c r="I92" s="21"/>
      <c r="J92" s="21"/>
    </row>
    <row r="93" spans="2:10" x14ac:dyDescent="0.25">
      <c r="E93" s="21"/>
      <c r="F93" s="21"/>
      <c r="G93" s="21"/>
      <c r="H93" s="21"/>
      <c r="I93" s="21"/>
      <c r="J93" s="21"/>
    </row>
    <row r="94" spans="2:10" x14ac:dyDescent="0.25">
      <c r="E94" s="21"/>
      <c r="F94" s="21"/>
      <c r="G94" s="21"/>
      <c r="H94" s="21"/>
      <c r="I94" s="21"/>
      <c r="J94" s="21"/>
    </row>
    <row r="95" spans="2:10" x14ac:dyDescent="0.25">
      <c r="E95" s="21"/>
      <c r="F95" s="21"/>
      <c r="G95" s="21"/>
      <c r="H95" s="21"/>
      <c r="I95" s="21"/>
      <c r="J95" s="21"/>
    </row>
    <row r="96" spans="2:10" x14ac:dyDescent="0.25">
      <c r="E96" s="21"/>
      <c r="F96" s="21"/>
      <c r="G96" s="21"/>
      <c r="H96" s="21"/>
      <c r="I96" s="21"/>
      <c r="J96" s="21"/>
    </row>
    <row r="97" spans="5:10" x14ac:dyDescent="0.25">
      <c r="E97" s="21"/>
      <c r="F97" s="21"/>
      <c r="G97" s="21"/>
      <c r="H97" s="21"/>
      <c r="I97" s="21"/>
      <c r="J97" s="21"/>
    </row>
    <row r="98" spans="5:10" x14ac:dyDescent="0.25">
      <c r="E98" s="21"/>
      <c r="F98" s="21"/>
      <c r="G98" s="21"/>
      <c r="H98" s="21"/>
      <c r="I98" s="21"/>
      <c r="J98" s="21"/>
    </row>
    <row r="99" spans="5:10" x14ac:dyDescent="0.25">
      <c r="E99" s="21"/>
      <c r="F99" s="21"/>
      <c r="G99" s="21"/>
      <c r="H99" s="21"/>
      <c r="I99" s="21"/>
      <c r="J99" s="21"/>
    </row>
    <row r="100" spans="5:10" x14ac:dyDescent="0.25">
      <c r="E100" s="21"/>
      <c r="F100" s="21"/>
      <c r="G100" s="21"/>
      <c r="H100" s="21"/>
      <c r="I100" s="21"/>
      <c r="J100" s="21"/>
    </row>
    <row r="101" spans="5:10" x14ac:dyDescent="0.25">
      <c r="E101" s="21"/>
      <c r="F101" s="21"/>
      <c r="G101" s="21"/>
      <c r="H101" s="21"/>
      <c r="I101" s="21"/>
      <c r="J101" s="21"/>
    </row>
    <row r="102" spans="5:10" x14ac:dyDescent="0.25">
      <c r="E102" s="21"/>
      <c r="F102" s="21"/>
      <c r="G102" s="21"/>
      <c r="H102" s="21"/>
      <c r="I102" s="21"/>
      <c r="J102" s="21"/>
    </row>
    <row r="103" spans="5:10" x14ac:dyDescent="0.25">
      <c r="E103" s="21"/>
      <c r="F103" s="21"/>
      <c r="G103" s="21"/>
      <c r="H103" s="21"/>
      <c r="I103" s="21"/>
      <c r="J103" s="21"/>
    </row>
    <row r="104" spans="5:10" x14ac:dyDescent="0.25">
      <c r="E104" s="21"/>
      <c r="F104" s="21"/>
      <c r="G104" s="21"/>
      <c r="H104" s="21"/>
      <c r="I104" s="21"/>
      <c r="J104" s="21"/>
    </row>
    <row r="105" spans="5:10" x14ac:dyDescent="0.25">
      <c r="E105" s="21"/>
      <c r="F105" s="21"/>
      <c r="G105" s="21"/>
      <c r="H105" s="21"/>
      <c r="I105" s="21"/>
      <c r="J105" s="21"/>
    </row>
    <row r="106" spans="5:10" x14ac:dyDescent="0.25">
      <c r="E106" s="21"/>
      <c r="F106" s="21"/>
      <c r="G106" s="21"/>
      <c r="H106" s="21"/>
      <c r="I106" s="21"/>
      <c r="J106" s="21"/>
    </row>
    <row r="107" spans="5:10" x14ac:dyDescent="0.25">
      <c r="E107" s="21"/>
      <c r="F107" s="21"/>
      <c r="G107" s="21"/>
      <c r="H107" s="21"/>
      <c r="I107" s="21"/>
      <c r="J107" s="21"/>
    </row>
    <row r="108" spans="5:10" x14ac:dyDescent="0.25">
      <c r="E108" s="21"/>
      <c r="F108" s="21"/>
      <c r="G108" s="21"/>
      <c r="H108" s="21"/>
      <c r="I108" s="21"/>
      <c r="J108" s="21"/>
    </row>
    <row r="109" spans="5:10" x14ac:dyDescent="0.25">
      <c r="E109" s="21"/>
      <c r="F109" s="21"/>
      <c r="G109" s="21"/>
      <c r="H109" s="21"/>
      <c r="I109" s="21"/>
      <c r="J109" s="21"/>
    </row>
    <row r="110" spans="5:10" x14ac:dyDescent="0.25">
      <c r="E110" s="21"/>
      <c r="F110" s="21"/>
      <c r="G110" s="21"/>
      <c r="H110" s="21"/>
      <c r="I110" s="21"/>
      <c r="J110" s="21"/>
    </row>
    <row r="111" spans="5:10" x14ac:dyDescent="0.25">
      <c r="E111" s="21"/>
      <c r="F111" s="21"/>
      <c r="G111" s="21"/>
      <c r="H111" s="21"/>
      <c r="I111" s="21"/>
      <c r="J111" s="21"/>
    </row>
    <row r="112" spans="5:10" x14ac:dyDescent="0.25">
      <c r="E112" s="21"/>
      <c r="F112" s="21"/>
      <c r="G112" s="21"/>
      <c r="H112" s="21"/>
      <c r="I112" s="21"/>
      <c r="J112" s="21"/>
    </row>
    <row r="113" spans="5:10" x14ac:dyDescent="0.25">
      <c r="E113" s="21"/>
      <c r="F113" s="21"/>
      <c r="G113" s="21"/>
      <c r="H113" s="21"/>
      <c r="I113" s="21"/>
      <c r="J113" s="21"/>
    </row>
    <row r="114" spans="5:10" x14ac:dyDescent="0.25">
      <c r="E114" s="21"/>
      <c r="F114" s="21"/>
      <c r="G114" s="21"/>
      <c r="H114" s="21"/>
      <c r="I114" s="21"/>
      <c r="J114" s="21"/>
    </row>
    <row r="115" spans="5:10" x14ac:dyDescent="0.25">
      <c r="E115" s="21"/>
      <c r="F115" s="21"/>
      <c r="G115" s="21"/>
      <c r="H115" s="21"/>
      <c r="I115" s="21"/>
      <c r="J115" s="21"/>
    </row>
    <row r="116" spans="5:10" x14ac:dyDescent="0.25">
      <c r="E116" s="21"/>
      <c r="F116" s="21"/>
      <c r="G116" s="21"/>
      <c r="H116" s="21"/>
      <c r="I116" s="21"/>
      <c r="J116" s="21"/>
    </row>
    <row r="117" spans="5:10" x14ac:dyDescent="0.25">
      <c r="E117" s="21"/>
      <c r="F117" s="21"/>
      <c r="G117" s="21"/>
      <c r="H117" s="21"/>
      <c r="I117" s="21"/>
      <c r="J117" s="21"/>
    </row>
    <row r="118" spans="5:10" x14ac:dyDescent="0.25">
      <c r="E118" s="21"/>
      <c r="F118" s="21"/>
      <c r="G118" s="21"/>
      <c r="H118" s="21"/>
      <c r="I118" s="21"/>
      <c r="J118" s="21"/>
    </row>
    <row r="119" spans="5:10" x14ac:dyDescent="0.25">
      <c r="E119" s="21"/>
      <c r="F119" s="21"/>
      <c r="G119" s="21"/>
      <c r="H119" s="21"/>
      <c r="I119" s="21"/>
      <c r="J119" s="21"/>
    </row>
    <row r="120" spans="5:10" x14ac:dyDescent="0.25">
      <c r="E120" s="21"/>
      <c r="F120" s="21"/>
      <c r="G120" s="21"/>
      <c r="H120" s="21"/>
      <c r="I120" s="21"/>
      <c r="J120" s="21"/>
    </row>
    <row r="121" spans="5:10" x14ac:dyDescent="0.25">
      <c r="E121" s="21"/>
      <c r="F121" s="21"/>
      <c r="G121" s="21"/>
      <c r="H121" s="21"/>
      <c r="I121" s="21"/>
      <c r="J121" s="21"/>
    </row>
    <row r="122" spans="5:10" x14ac:dyDescent="0.25">
      <c r="E122" s="21"/>
      <c r="F122" s="21"/>
      <c r="G122" s="21"/>
      <c r="H122" s="21"/>
      <c r="I122" s="21"/>
      <c r="J122" s="21"/>
    </row>
    <row r="123" spans="5:10" x14ac:dyDescent="0.25">
      <c r="E123" s="21"/>
      <c r="F123" s="21"/>
      <c r="G123" s="21"/>
      <c r="H123" s="21"/>
      <c r="I123" s="21"/>
      <c r="J123" s="21"/>
    </row>
    <row r="124" spans="5:10" x14ac:dyDescent="0.25">
      <c r="E124" s="21"/>
      <c r="F124" s="21"/>
      <c r="G124" s="21"/>
      <c r="H124" s="21"/>
      <c r="I124" s="21"/>
      <c r="J124" s="21"/>
    </row>
    <row r="125" spans="5:10" x14ac:dyDescent="0.25">
      <c r="E125" s="21"/>
      <c r="F125" s="21"/>
      <c r="G125" s="21"/>
      <c r="H125" s="21"/>
      <c r="I125" s="21"/>
      <c r="J125" s="21"/>
    </row>
    <row r="126" spans="5:10" x14ac:dyDescent="0.25">
      <c r="E126" s="21"/>
      <c r="F126" s="21"/>
      <c r="G126" s="21"/>
      <c r="H126" s="21"/>
      <c r="I126" s="21"/>
      <c r="J126" s="21"/>
    </row>
    <row r="127" spans="5:10" x14ac:dyDescent="0.25">
      <c r="E127" s="21"/>
      <c r="F127" s="21"/>
      <c r="G127" s="21"/>
      <c r="H127" s="21"/>
      <c r="I127" s="21"/>
      <c r="J127" s="21"/>
    </row>
    <row r="128" spans="5:10" x14ac:dyDescent="0.25">
      <c r="E128" s="21"/>
      <c r="F128" s="21"/>
      <c r="G128" s="21"/>
      <c r="H128" s="21"/>
      <c r="I128" s="21"/>
      <c r="J128" s="21"/>
    </row>
    <row r="129" spans="5:10" x14ac:dyDescent="0.25">
      <c r="E129" s="21"/>
      <c r="F129" s="21"/>
      <c r="G129" s="21"/>
      <c r="H129" s="21"/>
      <c r="I129" s="21"/>
      <c r="J129" s="21"/>
    </row>
    <row r="130" spans="5:10" x14ac:dyDescent="0.25">
      <c r="E130" s="21"/>
      <c r="F130" s="21"/>
      <c r="G130" s="21"/>
      <c r="H130" s="21"/>
      <c r="I130" s="21"/>
      <c r="J130" s="21"/>
    </row>
    <row r="131" spans="5:10" x14ac:dyDescent="0.25">
      <c r="E131" s="21"/>
      <c r="F131" s="21"/>
      <c r="G131" s="21"/>
      <c r="H131" s="21"/>
      <c r="I131" s="21"/>
      <c r="J131" s="21"/>
    </row>
    <row r="132" spans="5:10" x14ac:dyDescent="0.25">
      <c r="E132" s="21"/>
      <c r="F132" s="21"/>
      <c r="G132" s="21"/>
      <c r="H132" s="21"/>
      <c r="I132" s="21"/>
      <c r="J132" s="21"/>
    </row>
    <row r="133" spans="5:10" x14ac:dyDescent="0.25">
      <c r="E133" s="21"/>
      <c r="F133" s="21"/>
      <c r="G133" s="21"/>
      <c r="H133" s="21"/>
      <c r="I133" s="21"/>
      <c r="J133" s="21"/>
    </row>
    <row r="134" spans="5:10" x14ac:dyDescent="0.25">
      <c r="E134" s="21"/>
      <c r="F134" s="21"/>
      <c r="G134" s="21"/>
      <c r="H134" s="21"/>
      <c r="I134" s="21"/>
      <c r="J134" s="21"/>
    </row>
    <row r="135" spans="5:10" x14ac:dyDescent="0.25">
      <c r="E135" s="21"/>
      <c r="F135" s="21"/>
      <c r="G135" s="21"/>
      <c r="H135" s="21"/>
      <c r="I135" s="21"/>
      <c r="J135" s="21"/>
    </row>
    <row r="136" spans="5:10" x14ac:dyDescent="0.25">
      <c r="E136" s="21"/>
      <c r="F136" s="21"/>
      <c r="G136" s="21"/>
      <c r="H136" s="21"/>
      <c r="I136" s="21"/>
      <c r="J136" s="21"/>
    </row>
    <row r="137" spans="5:10" x14ac:dyDescent="0.25">
      <c r="E137" s="21"/>
      <c r="F137" s="21"/>
      <c r="G137" s="21"/>
      <c r="H137" s="21"/>
      <c r="I137" s="21"/>
      <c r="J137" s="21"/>
    </row>
    <row r="138" spans="5:10" x14ac:dyDescent="0.25">
      <c r="E138" s="21"/>
      <c r="F138" s="21"/>
      <c r="G138" s="21"/>
      <c r="H138" s="21"/>
      <c r="I138" s="21"/>
      <c r="J138" s="21"/>
    </row>
    <row r="139" spans="5:10" x14ac:dyDescent="0.25">
      <c r="E139" s="21"/>
      <c r="F139" s="21"/>
      <c r="G139" s="21"/>
      <c r="H139" s="21"/>
      <c r="I139" s="21"/>
      <c r="J139" s="21"/>
    </row>
    <row r="140" spans="5:10" x14ac:dyDescent="0.25">
      <c r="E140" s="21"/>
      <c r="F140" s="21"/>
      <c r="G140" s="21"/>
      <c r="H140" s="21"/>
      <c r="I140" s="21"/>
      <c r="J140" s="21"/>
    </row>
    <row r="141" spans="5:10" x14ac:dyDescent="0.25">
      <c r="E141" s="21"/>
      <c r="F141" s="21"/>
      <c r="G141" s="21"/>
      <c r="H141" s="21"/>
      <c r="I141" s="21"/>
      <c r="J141" s="21"/>
    </row>
    <row r="142" spans="5:10" x14ac:dyDescent="0.25">
      <c r="E142" s="21"/>
      <c r="F142" s="21"/>
      <c r="G142" s="21"/>
      <c r="H142" s="21"/>
      <c r="I142" s="21"/>
      <c r="J142" s="21"/>
    </row>
    <row r="143" spans="5:10" x14ac:dyDescent="0.25">
      <c r="E143" s="21"/>
      <c r="F143" s="21"/>
      <c r="G143" s="21"/>
      <c r="H143" s="21"/>
      <c r="I143" s="21"/>
      <c r="J143" s="21"/>
    </row>
    <row r="144" spans="5:10" x14ac:dyDescent="0.25">
      <c r="E144" s="21"/>
      <c r="F144" s="21"/>
      <c r="G144" s="21"/>
      <c r="H144" s="21"/>
      <c r="I144" s="21"/>
      <c r="J144" s="21"/>
    </row>
    <row r="145" spans="5:10" x14ac:dyDescent="0.25">
      <c r="E145" s="21"/>
      <c r="F145" s="21"/>
      <c r="G145" s="21"/>
      <c r="H145" s="21"/>
      <c r="I145" s="21"/>
      <c r="J145" s="21"/>
    </row>
    <row r="146" spans="5:10" x14ac:dyDescent="0.25">
      <c r="E146" s="21"/>
      <c r="F146" s="21"/>
      <c r="G146" s="21"/>
      <c r="H146" s="21"/>
      <c r="I146" s="21"/>
      <c r="J146" s="21"/>
    </row>
    <row r="147" spans="5:10" x14ac:dyDescent="0.25">
      <c r="E147" s="21"/>
      <c r="F147" s="21"/>
      <c r="G147" s="21"/>
      <c r="H147" s="21"/>
      <c r="I147" s="21"/>
      <c r="J147" s="21"/>
    </row>
    <row r="148" spans="5:10" x14ac:dyDescent="0.25">
      <c r="E148" s="21"/>
      <c r="F148" s="21"/>
      <c r="G148" s="21"/>
      <c r="H148" s="21"/>
      <c r="I148" s="21"/>
      <c r="J148" s="21"/>
    </row>
    <row r="149" spans="5:10" x14ac:dyDescent="0.25">
      <c r="E149" s="21"/>
      <c r="F149" s="21"/>
      <c r="G149" s="21"/>
      <c r="H149" s="21"/>
      <c r="I149" s="21"/>
      <c r="J149" s="21"/>
    </row>
    <row r="150" spans="5:10" x14ac:dyDescent="0.25">
      <c r="E150" s="21"/>
      <c r="F150" s="21"/>
      <c r="G150" s="21"/>
      <c r="H150" s="21"/>
      <c r="I150" s="21"/>
      <c r="J150" s="21"/>
    </row>
    <row r="151" spans="5:10" x14ac:dyDescent="0.25">
      <c r="E151" s="21"/>
      <c r="F151" s="21"/>
      <c r="G151" s="21"/>
      <c r="H151" s="21"/>
      <c r="I151" s="21"/>
      <c r="J151" s="21"/>
    </row>
    <row r="152" spans="5:10" x14ac:dyDescent="0.25">
      <c r="E152" s="21"/>
      <c r="F152" s="21"/>
      <c r="G152" s="21"/>
      <c r="H152" s="21"/>
      <c r="I152" s="21"/>
      <c r="J152" s="21"/>
    </row>
    <row r="153" spans="5:10" x14ac:dyDescent="0.25">
      <c r="E153" s="21"/>
      <c r="F153" s="21"/>
      <c r="G153" s="21"/>
      <c r="H153" s="21"/>
      <c r="I153" s="21"/>
      <c r="J153" s="21"/>
    </row>
    <row r="154" spans="5:10" x14ac:dyDescent="0.25">
      <c r="E154" s="21"/>
      <c r="F154" s="21"/>
      <c r="G154" s="21"/>
      <c r="H154" s="21"/>
      <c r="I154" s="21"/>
      <c r="J154" s="21"/>
    </row>
    <row r="155" spans="5:10" x14ac:dyDescent="0.25">
      <c r="E155" s="21"/>
      <c r="F155" s="21"/>
      <c r="G155" s="21"/>
      <c r="H155" s="21"/>
      <c r="I155" s="21"/>
      <c r="J155" s="21"/>
    </row>
    <row r="156" spans="5:10" x14ac:dyDescent="0.25">
      <c r="E156" s="21"/>
      <c r="F156" s="21"/>
      <c r="G156" s="21"/>
      <c r="H156" s="21"/>
      <c r="I156" s="21"/>
      <c r="J156" s="21"/>
    </row>
    <row r="157" spans="5:10" x14ac:dyDescent="0.25">
      <c r="E157" s="21"/>
      <c r="F157" s="21"/>
      <c r="G157" s="21"/>
      <c r="H157" s="21"/>
      <c r="I157" s="21"/>
      <c r="J157" s="21"/>
    </row>
    <row r="158" spans="5:10" x14ac:dyDescent="0.25">
      <c r="E158" s="21"/>
      <c r="F158" s="21"/>
      <c r="G158" s="21"/>
      <c r="H158" s="21"/>
      <c r="I158" s="21"/>
      <c r="J158" s="21"/>
    </row>
    <row r="159" spans="5:10" x14ac:dyDescent="0.25">
      <c r="E159" s="21"/>
      <c r="F159" s="21"/>
      <c r="G159" s="21"/>
      <c r="H159" s="21"/>
      <c r="I159" s="21"/>
      <c r="J159" s="21"/>
    </row>
    <row r="160" spans="5:10" x14ac:dyDescent="0.25">
      <c r="E160" s="21"/>
      <c r="F160" s="21"/>
      <c r="G160" s="21"/>
      <c r="H160" s="21"/>
      <c r="I160" s="21"/>
      <c r="J160" s="21"/>
    </row>
    <row r="161" spans="5:10" x14ac:dyDescent="0.25">
      <c r="E161" s="21"/>
      <c r="F161" s="21"/>
      <c r="G161" s="21"/>
      <c r="H161" s="21"/>
      <c r="I161" s="21"/>
      <c r="J161" s="21"/>
    </row>
    <row r="162" spans="5:10" x14ac:dyDescent="0.25">
      <c r="E162" s="21"/>
      <c r="F162" s="21"/>
      <c r="G162" s="21"/>
      <c r="H162" s="21"/>
      <c r="I162" s="21"/>
      <c r="J162" s="21"/>
    </row>
    <row r="163" spans="5:10" x14ac:dyDescent="0.25">
      <c r="E163" s="21"/>
      <c r="F163" s="21"/>
      <c r="G163" s="21"/>
      <c r="H163" s="21"/>
      <c r="I163" s="21"/>
      <c r="J163" s="21"/>
    </row>
    <row r="164" spans="5:10" x14ac:dyDescent="0.25">
      <c r="E164" s="21"/>
      <c r="F164" s="21"/>
      <c r="G164" s="21"/>
      <c r="H164" s="21"/>
      <c r="I164" s="21"/>
      <c r="J164" s="21"/>
    </row>
    <row r="165" spans="5:10" x14ac:dyDescent="0.25">
      <c r="E165" s="21"/>
      <c r="F165" s="21"/>
      <c r="G165" s="21"/>
      <c r="H165" s="21"/>
      <c r="I165" s="21"/>
      <c r="J165" s="21"/>
    </row>
    <row r="166" spans="5:10" x14ac:dyDescent="0.25">
      <c r="E166" s="21"/>
      <c r="F166" s="21"/>
      <c r="G166" s="21"/>
      <c r="H166" s="21"/>
      <c r="I166" s="21"/>
      <c r="J166" s="21"/>
    </row>
    <row r="167" spans="5:10" x14ac:dyDescent="0.25">
      <c r="E167" s="21"/>
      <c r="F167" s="21"/>
      <c r="G167" s="21"/>
      <c r="H167" s="21"/>
      <c r="I167" s="21"/>
      <c r="J167" s="21"/>
    </row>
    <row r="168" spans="5:10" x14ac:dyDescent="0.25">
      <c r="E168" s="21"/>
      <c r="F168" s="21"/>
      <c r="G168" s="21"/>
      <c r="H168" s="21"/>
      <c r="I168" s="21"/>
      <c r="J168" s="21"/>
    </row>
    <row r="169" spans="5:10" x14ac:dyDescent="0.25">
      <c r="E169" s="21"/>
      <c r="F169" s="21"/>
      <c r="G169" s="21"/>
      <c r="H169" s="21"/>
      <c r="I169" s="21"/>
      <c r="J169" s="21"/>
    </row>
    <row r="170" spans="5:10" x14ac:dyDescent="0.25">
      <c r="E170" s="21"/>
      <c r="F170" s="21"/>
      <c r="G170" s="21"/>
      <c r="H170" s="21"/>
      <c r="I170" s="21"/>
      <c r="J170" s="21"/>
    </row>
    <row r="171" spans="5:10" x14ac:dyDescent="0.25">
      <c r="E171" s="21"/>
      <c r="F171" s="21"/>
      <c r="G171" s="21"/>
      <c r="H171" s="21"/>
      <c r="I171" s="21"/>
      <c r="J171" s="21"/>
    </row>
    <row r="172" spans="5:10" x14ac:dyDescent="0.25">
      <c r="E172" s="21"/>
      <c r="F172" s="21"/>
      <c r="G172" s="21"/>
      <c r="H172" s="21"/>
      <c r="I172" s="21"/>
      <c r="J172" s="21"/>
    </row>
    <row r="173" spans="5:10" x14ac:dyDescent="0.25">
      <c r="E173" s="21"/>
      <c r="F173" s="21"/>
      <c r="G173" s="21"/>
      <c r="H173" s="21"/>
      <c r="I173" s="21"/>
      <c r="J173" s="21"/>
    </row>
    <row r="174" spans="5:10" x14ac:dyDescent="0.25">
      <c r="E174" s="21"/>
      <c r="F174" s="21"/>
      <c r="G174" s="21"/>
      <c r="H174" s="21"/>
      <c r="I174" s="21"/>
      <c r="J174" s="21"/>
    </row>
    <row r="175" spans="5:10" x14ac:dyDescent="0.25">
      <c r="E175" s="21"/>
      <c r="F175" s="21"/>
      <c r="G175" s="21"/>
      <c r="H175" s="21"/>
      <c r="I175" s="21"/>
      <c r="J175" s="21"/>
    </row>
    <row r="176" spans="5:10" x14ac:dyDescent="0.25">
      <c r="E176" s="21"/>
      <c r="F176" s="21"/>
      <c r="G176" s="21"/>
      <c r="H176" s="21"/>
      <c r="I176" s="21"/>
      <c r="J176" s="21"/>
    </row>
    <row r="177" spans="5:10" x14ac:dyDescent="0.25">
      <c r="E177" s="21"/>
      <c r="F177" s="21"/>
      <c r="G177" s="21"/>
      <c r="H177" s="21"/>
      <c r="I177" s="21"/>
      <c r="J177" s="21"/>
    </row>
    <row r="178" spans="5:10" x14ac:dyDescent="0.25">
      <c r="E178" s="21"/>
      <c r="F178" s="21"/>
      <c r="G178" s="21"/>
      <c r="H178" s="21"/>
      <c r="I178" s="21"/>
      <c r="J178" s="21"/>
    </row>
    <row r="179" spans="5:10" x14ac:dyDescent="0.25">
      <c r="E179" s="21"/>
      <c r="F179" s="21"/>
      <c r="G179" s="21"/>
      <c r="H179" s="21"/>
      <c r="I179" s="21"/>
      <c r="J179" s="21"/>
    </row>
    <row r="180" spans="5:10" x14ac:dyDescent="0.25">
      <c r="E180" s="21"/>
      <c r="F180" s="21"/>
      <c r="G180" s="21"/>
      <c r="H180" s="21"/>
      <c r="I180" s="21"/>
      <c r="J180" s="21"/>
    </row>
    <row r="181" spans="5:10" x14ac:dyDescent="0.25">
      <c r="E181" s="21"/>
      <c r="F181" s="21"/>
      <c r="G181" s="21"/>
      <c r="H181" s="21"/>
      <c r="I181" s="21"/>
      <c r="J181" s="21"/>
    </row>
    <row r="182" spans="5:10" x14ac:dyDescent="0.25">
      <c r="E182" s="21"/>
      <c r="F182" s="21"/>
      <c r="G182" s="21"/>
      <c r="H182" s="21"/>
      <c r="I182" s="21"/>
      <c r="J182" s="21"/>
    </row>
    <row r="183" spans="5:10" x14ac:dyDescent="0.25">
      <c r="E183" s="21"/>
      <c r="F183" s="21"/>
      <c r="G183" s="21"/>
      <c r="H183" s="21"/>
      <c r="I183" s="21"/>
      <c r="J183" s="21"/>
    </row>
    <row r="184" spans="5:10" x14ac:dyDescent="0.25">
      <c r="E184" s="21"/>
      <c r="F184" s="21"/>
      <c r="G184" s="21"/>
      <c r="H184" s="21"/>
      <c r="I184" s="21"/>
      <c r="J184" s="21"/>
    </row>
    <row r="185" spans="5:10" x14ac:dyDescent="0.25">
      <c r="E185" s="21"/>
      <c r="F185" s="21"/>
      <c r="G185" s="21"/>
      <c r="H185" s="21"/>
      <c r="I185" s="21"/>
      <c r="J185" s="21"/>
    </row>
    <row r="186" spans="5:10" x14ac:dyDescent="0.25">
      <c r="E186" s="21"/>
      <c r="F186" s="21"/>
      <c r="G186" s="21"/>
      <c r="H186" s="21"/>
      <c r="I186" s="21"/>
      <c r="J186" s="21"/>
    </row>
    <row r="187" spans="5:10" x14ac:dyDescent="0.25">
      <c r="E187" s="21"/>
      <c r="F187" s="21"/>
      <c r="G187" s="21"/>
      <c r="H187" s="21"/>
      <c r="I187" s="21"/>
      <c r="J187" s="21"/>
    </row>
    <row r="188" spans="5:10" x14ac:dyDescent="0.25">
      <c r="E188" s="21"/>
      <c r="F188" s="21"/>
      <c r="G188" s="21"/>
      <c r="H188" s="21"/>
      <c r="I188" s="21"/>
      <c r="J188" s="21"/>
    </row>
    <row r="189" spans="5:10" x14ac:dyDescent="0.25">
      <c r="E189" s="21"/>
      <c r="F189" s="21"/>
      <c r="G189" s="21"/>
      <c r="H189" s="21"/>
      <c r="I189" s="21"/>
      <c r="J189" s="21"/>
    </row>
    <row r="190" spans="5:10" x14ac:dyDescent="0.25">
      <c r="E190" s="21"/>
      <c r="F190" s="21"/>
      <c r="G190" s="21"/>
      <c r="H190" s="21"/>
      <c r="I190" s="21"/>
      <c r="J190" s="21"/>
    </row>
    <row r="191" spans="5:10" x14ac:dyDescent="0.25">
      <c r="E191" s="21"/>
      <c r="F191" s="21"/>
      <c r="G191" s="21"/>
      <c r="H191" s="21"/>
      <c r="I191" s="21"/>
      <c r="J191" s="21"/>
    </row>
    <row r="192" spans="5:10" x14ac:dyDescent="0.25">
      <c r="E192" s="21"/>
      <c r="F192" s="21"/>
      <c r="G192" s="21"/>
      <c r="H192" s="21"/>
      <c r="I192" s="21"/>
      <c r="J192" s="21"/>
    </row>
    <row r="193" spans="5:10" x14ac:dyDescent="0.25">
      <c r="E193" s="21"/>
      <c r="F193" s="21"/>
      <c r="G193" s="21"/>
      <c r="H193" s="21"/>
      <c r="I193" s="21"/>
      <c r="J193" s="21"/>
    </row>
    <row r="194" spans="5:10" x14ac:dyDescent="0.25">
      <c r="E194" s="21"/>
      <c r="F194" s="21"/>
      <c r="G194" s="21"/>
      <c r="H194" s="21"/>
      <c r="I194" s="21"/>
      <c r="J194" s="21"/>
    </row>
    <row r="195" spans="5:10" x14ac:dyDescent="0.25">
      <c r="E195" s="21"/>
      <c r="F195" s="21"/>
      <c r="G195" s="21"/>
      <c r="H195" s="21"/>
      <c r="I195" s="21"/>
      <c r="J195" s="21"/>
    </row>
    <row r="196" spans="5:10" x14ac:dyDescent="0.25">
      <c r="E196" s="21"/>
      <c r="F196" s="21"/>
      <c r="G196" s="21"/>
      <c r="H196" s="21"/>
      <c r="I196" s="21"/>
      <c r="J196" s="21"/>
    </row>
    <row r="197" spans="5:10" x14ac:dyDescent="0.25">
      <c r="E197" s="21"/>
      <c r="F197" s="21"/>
      <c r="G197" s="21"/>
      <c r="H197" s="21"/>
      <c r="I197" s="21"/>
      <c r="J197" s="21"/>
    </row>
    <row r="198" spans="5:10" x14ac:dyDescent="0.25">
      <c r="E198" s="21"/>
      <c r="F198" s="21"/>
      <c r="G198" s="21"/>
      <c r="H198" s="21"/>
      <c r="I198" s="21"/>
      <c r="J198" s="21"/>
    </row>
    <row r="199" spans="5:10" x14ac:dyDescent="0.25">
      <c r="E199" s="21"/>
      <c r="F199" s="21"/>
      <c r="G199" s="21"/>
      <c r="H199" s="21"/>
      <c r="I199" s="21"/>
      <c r="J199" s="21"/>
    </row>
    <row r="200" spans="5:10" x14ac:dyDescent="0.25">
      <c r="E200" s="21"/>
      <c r="F200" s="21"/>
      <c r="G200" s="21"/>
      <c r="H200" s="21"/>
      <c r="I200" s="21"/>
      <c r="J200" s="21"/>
    </row>
    <row r="201" spans="5:10" x14ac:dyDescent="0.25">
      <c r="E201" s="21"/>
      <c r="F201" s="21"/>
      <c r="G201" s="21"/>
      <c r="H201" s="21"/>
      <c r="I201" s="21"/>
      <c r="J201" s="21"/>
    </row>
    <row r="202" spans="5:10" x14ac:dyDescent="0.25">
      <c r="E202" s="21"/>
      <c r="F202" s="21"/>
      <c r="G202" s="21"/>
      <c r="H202" s="21"/>
      <c r="I202" s="21"/>
      <c r="J202" s="21"/>
    </row>
    <row r="203" spans="5:10" x14ac:dyDescent="0.25">
      <c r="E203" s="21"/>
      <c r="F203" s="21"/>
      <c r="G203" s="21"/>
      <c r="H203" s="21"/>
      <c r="I203" s="21"/>
      <c r="J203" s="21"/>
    </row>
    <row r="204" spans="5:10" x14ac:dyDescent="0.25">
      <c r="E204" s="21"/>
      <c r="F204" s="21"/>
      <c r="G204" s="21"/>
      <c r="H204" s="21"/>
      <c r="I204" s="21"/>
      <c r="J204" s="21"/>
    </row>
    <row r="205" spans="5:10" x14ac:dyDescent="0.25">
      <c r="E205" s="21"/>
      <c r="F205" s="21"/>
      <c r="G205" s="21"/>
      <c r="H205" s="21"/>
      <c r="I205" s="21"/>
      <c r="J205" s="21"/>
    </row>
    <row r="206" spans="5:10" x14ac:dyDescent="0.25">
      <c r="E206" s="21"/>
      <c r="F206" s="21"/>
      <c r="G206" s="21"/>
      <c r="H206" s="21"/>
      <c r="I206" s="21"/>
      <c r="J206" s="21"/>
    </row>
    <row r="207" spans="5:10" x14ac:dyDescent="0.25">
      <c r="E207" s="21"/>
      <c r="F207" s="21"/>
      <c r="G207" s="21"/>
      <c r="H207" s="21"/>
      <c r="I207" s="21"/>
      <c r="J207" s="21"/>
    </row>
    <row r="208" spans="5:10" x14ac:dyDescent="0.25">
      <c r="E208" s="21"/>
      <c r="F208" s="21"/>
      <c r="G208" s="21"/>
      <c r="H208" s="21"/>
      <c r="I208" s="21"/>
      <c r="J208" s="21"/>
    </row>
    <row r="209" spans="5:10" x14ac:dyDescent="0.25">
      <c r="E209" s="21"/>
      <c r="F209" s="21"/>
      <c r="G209" s="21"/>
      <c r="H209" s="21"/>
      <c r="I209" s="21"/>
      <c r="J209" s="21"/>
    </row>
    <row r="210" spans="5:10" x14ac:dyDescent="0.25">
      <c r="E210" s="21"/>
      <c r="F210" s="21"/>
      <c r="G210" s="21"/>
      <c r="H210" s="21"/>
      <c r="I210" s="21"/>
      <c r="J210" s="21"/>
    </row>
    <row r="211" spans="5:10" x14ac:dyDescent="0.25">
      <c r="E211" s="21"/>
      <c r="F211" s="21"/>
      <c r="G211" s="21"/>
      <c r="H211" s="21"/>
      <c r="I211" s="21"/>
      <c r="J211" s="21"/>
    </row>
    <row r="212" spans="5:10" x14ac:dyDescent="0.25">
      <c r="E212" s="21"/>
      <c r="F212" s="21"/>
      <c r="G212" s="21"/>
      <c r="H212" s="21"/>
      <c r="I212" s="21"/>
      <c r="J212" s="21"/>
    </row>
    <row r="213" spans="5:10" x14ac:dyDescent="0.25">
      <c r="E213" s="21"/>
      <c r="F213" s="21"/>
      <c r="G213" s="21"/>
      <c r="H213" s="21"/>
      <c r="I213" s="21"/>
      <c r="J213" s="21"/>
    </row>
    <row r="214" spans="5:10" x14ac:dyDescent="0.25">
      <c r="E214" s="21"/>
      <c r="F214" s="21"/>
      <c r="G214" s="21"/>
      <c r="H214" s="21"/>
      <c r="I214" s="21"/>
      <c r="J214" s="21"/>
    </row>
    <row r="215" spans="5:10" x14ac:dyDescent="0.25">
      <c r="E215" s="21"/>
      <c r="F215" s="21"/>
      <c r="G215" s="21"/>
      <c r="H215" s="21"/>
      <c r="I215" s="21"/>
      <c r="J215" s="21"/>
    </row>
    <row r="216" spans="5:10" x14ac:dyDescent="0.25">
      <c r="E216" s="21"/>
      <c r="F216" s="21"/>
      <c r="G216" s="21"/>
      <c r="H216" s="21"/>
      <c r="I216" s="21"/>
      <c r="J216" s="21"/>
    </row>
    <row r="217" spans="5:10" x14ac:dyDescent="0.25">
      <c r="E217" s="21"/>
      <c r="F217" s="21"/>
      <c r="G217" s="21"/>
      <c r="H217" s="21"/>
      <c r="I217" s="21"/>
      <c r="J217" s="21"/>
    </row>
    <row r="218" spans="5:10" x14ac:dyDescent="0.25">
      <c r="E218" s="21"/>
      <c r="F218" s="21"/>
      <c r="G218" s="21"/>
      <c r="H218" s="21"/>
      <c r="I218" s="21"/>
      <c r="J218" s="21"/>
    </row>
    <row r="219" spans="5:10" x14ac:dyDescent="0.25">
      <c r="E219" s="21"/>
      <c r="F219" s="21"/>
      <c r="G219" s="21"/>
      <c r="H219" s="21"/>
      <c r="I219" s="21"/>
      <c r="J219" s="21"/>
    </row>
    <row r="220" spans="5:10" x14ac:dyDescent="0.25">
      <c r="E220" s="21"/>
      <c r="F220" s="21"/>
      <c r="G220" s="21"/>
      <c r="H220" s="21"/>
      <c r="I220" s="21"/>
      <c r="J220" s="21"/>
    </row>
    <row r="221" spans="5:10" x14ac:dyDescent="0.25">
      <c r="E221" s="21"/>
      <c r="F221" s="21"/>
      <c r="G221" s="21"/>
      <c r="H221" s="21"/>
      <c r="I221" s="21"/>
      <c r="J221" s="2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CD77C-DA48-46C2-98B0-83D77DF8CF52}">
  <dimension ref="A1:M366"/>
  <sheetViews>
    <sheetView topLeftCell="A100" workbookViewId="0">
      <selection activeCell="C137" sqref="C137"/>
    </sheetView>
  </sheetViews>
  <sheetFormatPr defaultRowHeight="15" x14ac:dyDescent="0.25"/>
  <cols>
    <col min="1" max="1" width="20" customWidth="1"/>
    <col min="2" max="2" width="28.85546875" customWidth="1"/>
    <col min="3" max="3" width="14.28515625" customWidth="1"/>
    <col min="4" max="4" width="17.7109375" customWidth="1"/>
    <col min="5" max="5" width="16.28515625" customWidth="1"/>
    <col min="7" max="7" width="21.140625" customWidth="1"/>
    <col min="8" max="8" width="3" customWidth="1"/>
    <col min="9" max="9" width="16.42578125" customWidth="1"/>
    <col min="10" max="10" width="13.28515625" customWidth="1"/>
    <col min="12" max="12" width="25.140625" customWidth="1"/>
    <col min="13" max="13" width="32.5703125" customWidth="1"/>
  </cols>
  <sheetData>
    <row r="1" spans="1:13" x14ac:dyDescent="0.25">
      <c r="A1" s="19" t="s">
        <v>24</v>
      </c>
      <c r="B1" s="3" t="s">
        <v>118</v>
      </c>
      <c r="C1" s="3" t="s">
        <v>256</v>
      </c>
      <c r="D1" s="4" t="s">
        <v>1</v>
      </c>
      <c r="E1" s="2" t="s">
        <v>0</v>
      </c>
      <c r="F1" s="3"/>
      <c r="G1" s="2" t="s">
        <v>208</v>
      </c>
      <c r="H1" s="3"/>
      <c r="I1" s="4" t="s">
        <v>1</v>
      </c>
      <c r="J1" s="4" t="s">
        <v>3</v>
      </c>
      <c r="K1" s="4" t="s">
        <v>5</v>
      </c>
      <c r="L1" s="4" t="s">
        <v>85</v>
      </c>
      <c r="M1" s="4" t="s">
        <v>207</v>
      </c>
    </row>
    <row r="3" spans="1:13" x14ac:dyDescent="0.25">
      <c r="A3" s="17">
        <v>44935</v>
      </c>
      <c r="B3" t="s">
        <v>73</v>
      </c>
      <c r="C3" s="18">
        <v>1635</v>
      </c>
      <c r="G3" t="s">
        <v>300</v>
      </c>
    </row>
    <row r="4" spans="1:13" x14ac:dyDescent="0.25">
      <c r="C4" s="18"/>
    </row>
    <row r="5" spans="1:13" x14ac:dyDescent="0.25">
      <c r="A5" s="17">
        <v>44939</v>
      </c>
      <c r="B5" t="s">
        <v>66</v>
      </c>
      <c r="C5" s="18">
        <v>40000</v>
      </c>
    </row>
    <row r="6" spans="1:13" x14ac:dyDescent="0.25">
      <c r="A6" s="17"/>
      <c r="C6" s="18"/>
    </row>
    <row r="7" spans="1:13" x14ac:dyDescent="0.25">
      <c r="A7" s="17">
        <v>44951</v>
      </c>
      <c r="B7" t="s">
        <v>66</v>
      </c>
      <c r="C7" s="18">
        <v>20000</v>
      </c>
    </row>
    <row r="8" spans="1:13" x14ac:dyDescent="0.25">
      <c r="A8" s="17"/>
      <c r="C8" s="18"/>
    </row>
    <row r="9" spans="1:13" x14ac:dyDescent="0.25">
      <c r="A9" s="17">
        <v>44953</v>
      </c>
      <c r="B9" t="s">
        <v>178</v>
      </c>
      <c r="C9" s="18">
        <v>1900</v>
      </c>
      <c r="E9" t="s">
        <v>295</v>
      </c>
      <c r="G9" s="17">
        <v>44952</v>
      </c>
      <c r="I9" s="21">
        <v>750</v>
      </c>
      <c r="J9" s="21">
        <v>150</v>
      </c>
      <c r="K9" s="21">
        <v>50</v>
      </c>
    </row>
    <row r="10" spans="1:13" x14ac:dyDescent="0.25">
      <c r="A10" s="17"/>
      <c r="B10" t="s">
        <v>178</v>
      </c>
      <c r="C10" s="18">
        <v>1900</v>
      </c>
      <c r="E10" t="s">
        <v>158</v>
      </c>
      <c r="G10" s="17">
        <v>44952</v>
      </c>
      <c r="I10" s="21">
        <v>750</v>
      </c>
      <c r="J10" s="21">
        <v>150</v>
      </c>
      <c r="K10" s="21">
        <v>50</v>
      </c>
    </row>
    <row r="11" spans="1:13" x14ac:dyDescent="0.25">
      <c r="A11" s="17"/>
      <c r="C11" s="18"/>
      <c r="E11" t="s">
        <v>295</v>
      </c>
      <c r="G11" s="17">
        <v>44953</v>
      </c>
      <c r="I11" s="21">
        <v>750</v>
      </c>
      <c r="J11" s="21">
        <v>150</v>
      </c>
      <c r="K11" s="21">
        <v>50</v>
      </c>
    </row>
    <row r="12" spans="1:13" x14ac:dyDescent="0.25">
      <c r="A12" s="17"/>
      <c r="C12" s="18"/>
      <c r="E12" t="s">
        <v>14</v>
      </c>
      <c r="G12" s="17">
        <v>44953</v>
      </c>
      <c r="I12" s="21">
        <v>750</v>
      </c>
      <c r="J12" s="21">
        <v>150</v>
      </c>
      <c r="K12" s="21">
        <v>50</v>
      </c>
      <c r="M12" s="21">
        <v>0</v>
      </c>
    </row>
    <row r="13" spans="1:13" x14ac:dyDescent="0.25">
      <c r="A13" s="17"/>
      <c r="C13" s="18"/>
      <c r="G13" s="17"/>
      <c r="I13" s="21"/>
      <c r="J13" s="21"/>
      <c r="K13" s="21"/>
    </row>
    <row r="14" spans="1:13" x14ac:dyDescent="0.25">
      <c r="A14" s="17">
        <v>44953</v>
      </c>
      <c r="B14" t="s">
        <v>324</v>
      </c>
      <c r="C14" s="18"/>
      <c r="E14" t="s">
        <v>39</v>
      </c>
      <c r="G14" s="17">
        <v>44953</v>
      </c>
      <c r="I14" s="21">
        <v>225</v>
      </c>
      <c r="J14" s="21">
        <v>50</v>
      </c>
      <c r="K14" s="21"/>
    </row>
    <row r="15" spans="1:13" x14ac:dyDescent="0.25">
      <c r="A15" s="17"/>
      <c r="C15" s="18"/>
      <c r="G15" s="17"/>
      <c r="I15" s="21"/>
      <c r="J15" s="21"/>
      <c r="K15" s="21"/>
    </row>
    <row r="16" spans="1:13" x14ac:dyDescent="0.25">
      <c r="A16" s="17">
        <v>44974</v>
      </c>
      <c r="B16" t="s">
        <v>336</v>
      </c>
      <c r="C16" s="18">
        <v>770</v>
      </c>
      <c r="G16" s="17"/>
      <c r="I16" s="21"/>
      <c r="J16" s="21"/>
      <c r="K16" s="21"/>
    </row>
    <row r="17" spans="1:11" x14ac:dyDescent="0.25">
      <c r="A17" s="17"/>
      <c r="C17" s="18"/>
      <c r="G17" s="17"/>
      <c r="I17" s="21"/>
      <c r="J17" s="21"/>
      <c r="K17" s="21"/>
    </row>
    <row r="18" spans="1:11" x14ac:dyDescent="0.25">
      <c r="A18" s="17" t="s">
        <v>346</v>
      </c>
      <c r="B18" t="s">
        <v>347</v>
      </c>
      <c r="C18" s="18" t="s">
        <v>56</v>
      </c>
      <c r="E18" t="s">
        <v>124</v>
      </c>
      <c r="G18" s="17">
        <v>44966</v>
      </c>
      <c r="I18" s="21">
        <v>525</v>
      </c>
      <c r="J18" s="21">
        <v>105</v>
      </c>
      <c r="K18" s="21">
        <v>50</v>
      </c>
    </row>
    <row r="19" spans="1:11" x14ac:dyDescent="0.25">
      <c r="A19" s="17">
        <v>45000</v>
      </c>
      <c r="C19" s="18">
        <v>2450</v>
      </c>
      <c r="E19" t="s">
        <v>213</v>
      </c>
      <c r="G19" s="17">
        <v>44966</v>
      </c>
      <c r="I19" s="21">
        <v>525</v>
      </c>
      <c r="J19" s="21">
        <v>105</v>
      </c>
      <c r="K19" s="21">
        <v>50</v>
      </c>
    </row>
    <row r="20" spans="1:11" x14ac:dyDescent="0.25">
      <c r="A20" s="17"/>
      <c r="C20" s="18"/>
      <c r="E20" t="s">
        <v>14</v>
      </c>
      <c r="G20" s="17">
        <v>44967</v>
      </c>
      <c r="I20" s="21">
        <v>412.5</v>
      </c>
      <c r="J20" s="21">
        <v>82.5</v>
      </c>
      <c r="K20" s="21">
        <v>50</v>
      </c>
    </row>
    <row r="21" spans="1:11" x14ac:dyDescent="0.25">
      <c r="A21" s="17"/>
      <c r="C21" s="18"/>
      <c r="E21" t="s">
        <v>158</v>
      </c>
      <c r="G21" s="17">
        <v>44967</v>
      </c>
      <c r="I21" s="21">
        <v>412.5</v>
      </c>
      <c r="J21" s="21">
        <v>82.5</v>
      </c>
      <c r="K21" s="21">
        <v>50</v>
      </c>
    </row>
    <row r="22" spans="1:11" x14ac:dyDescent="0.25">
      <c r="A22" s="17"/>
      <c r="C22" s="18"/>
      <c r="G22" s="17"/>
      <c r="I22" s="21">
        <f>SUM(I18:I21)</f>
        <v>1875</v>
      </c>
      <c r="J22" s="21">
        <f t="shared" ref="J22:K22" si="0">SUM(J18:J21)</f>
        <v>375</v>
      </c>
      <c r="K22" s="21">
        <f t="shared" si="0"/>
        <v>200</v>
      </c>
    </row>
    <row r="23" spans="1:11" x14ac:dyDescent="0.25">
      <c r="A23" s="17">
        <v>44998</v>
      </c>
      <c r="B23" t="s">
        <v>66</v>
      </c>
      <c r="C23" s="18">
        <v>20000</v>
      </c>
      <c r="G23" s="17"/>
    </row>
    <row r="24" spans="1:11" x14ac:dyDescent="0.25">
      <c r="A24" s="17"/>
      <c r="B24" t="s">
        <v>154</v>
      </c>
      <c r="C24" s="18">
        <v>405</v>
      </c>
      <c r="G24" s="17"/>
    </row>
    <row r="25" spans="1:11" x14ac:dyDescent="0.25">
      <c r="A25" s="17"/>
      <c r="B25" t="s">
        <v>174</v>
      </c>
      <c r="C25" s="18">
        <v>990</v>
      </c>
      <c r="G25" s="17"/>
    </row>
    <row r="26" spans="1:11" x14ac:dyDescent="0.25">
      <c r="A26" s="17"/>
      <c r="C26" s="18"/>
      <c r="G26" s="17"/>
    </row>
    <row r="27" spans="1:11" x14ac:dyDescent="0.25">
      <c r="A27" s="17"/>
      <c r="C27" s="18"/>
      <c r="G27" s="17"/>
    </row>
    <row r="28" spans="1:11" x14ac:dyDescent="0.25">
      <c r="A28" s="17" t="s">
        <v>367</v>
      </c>
      <c r="B28" t="s">
        <v>368</v>
      </c>
      <c r="C28" s="18"/>
      <c r="E28" t="s">
        <v>14</v>
      </c>
      <c r="G28" s="17">
        <v>44996</v>
      </c>
      <c r="I28" s="21">
        <v>300</v>
      </c>
      <c r="J28" s="21">
        <v>60</v>
      </c>
      <c r="K28" s="21">
        <v>50</v>
      </c>
    </row>
    <row r="29" spans="1:11" x14ac:dyDescent="0.25">
      <c r="A29" s="17"/>
      <c r="C29" s="18"/>
      <c r="E29" t="s">
        <v>93</v>
      </c>
      <c r="G29" s="17">
        <v>44997</v>
      </c>
      <c r="I29" s="21">
        <v>300</v>
      </c>
      <c r="J29" s="21">
        <v>60</v>
      </c>
      <c r="K29" s="21">
        <v>50</v>
      </c>
    </row>
    <row r="30" spans="1:11" x14ac:dyDescent="0.25">
      <c r="A30" s="17"/>
      <c r="C30" s="18"/>
      <c r="E30" t="s">
        <v>37</v>
      </c>
      <c r="G30" s="17">
        <v>44997</v>
      </c>
      <c r="I30" s="21">
        <v>300</v>
      </c>
      <c r="J30" s="21">
        <v>60</v>
      </c>
      <c r="K30" s="21">
        <v>50</v>
      </c>
    </row>
    <row r="31" spans="1:11" x14ac:dyDescent="0.25">
      <c r="A31" s="17"/>
      <c r="C31" s="18"/>
      <c r="I31" s="21"/>
      <c r="J31" s="21"/>
      <c r="K31" s="21"/>
    </row>
    <row r="32" spans="1:11" x14ac:dyDescent="0.25">
      <c r="A32" s="38">
        <v>45021</v>
      </c>
      <c r="B32" t="s">
        <v>383</v>
      </c>
      <c r="C32" s="18">
        <v>680</v>
      </c>
      <c r="E32" t="s">
        <v>378</v>
      </c>
      <c r="G32" s="17">
        <v>45021</v>
      </c>
      <c r="I32" s="21">
        <v>525</v>
      </c>
      <c r="J32" s="21">
        <v>105</v>
      </c>
      <c r="K32" s="21">
        <v>50</v>
      </c>
    </row>
    <row r="33" spans="1:11" x14ac:dyDescent="0.25">
      <c r="A33" s="17"/>
      <c r="G33" s="17"/>
      <c r="I33" s="21"/>
      <c r="J33" s="21"/>
      <c r="K33" s="21"/>
    </row>
    <row r="34" spans="1:11" x14ac:dyDescent="0.25">
      <c r="A34" s="17">
        <v>45035</v>
      </c>
      <c r="B34" t="s">
        <v>389</v>
      </c>
      <c r="C34" s="18">
        <v>40000</v>
      </c>
      <c r="G34" s="17"/>
      <c r="I34" s="21"/>
      <c r="J34" s="21"/>
      <c r="K34" s="21"/>
    </row>
    <row r="35" spans="1:11" x14ac:dyDescent="0.25">
      <c r="A35" s="17"/>
      <c r="C35" s="18"/>
      <c r="G35" s="17"/>
      <c r="I35" s="21"/>
      <c r="J35" s="21"/>
      <c r="K35" s="21"/>
    </row>
    <row r="36" spans="1:11" x14ac:dyDescent="0.25">
      <c r="A36" s="39">
        <v>45035</v>
      </c>
      <c r="B36" t="s">
        <v>73</v>
      </c>
      <c r="C36" s="18"/>
      <c r="E36" t="s">
        <v>89</v>
      </c>
      <c r="G36" s="17">
        <v>45035</v>
      </c>
      <c r="I36" s="21">
        <v>600</v>
      </c>
      <c r="J36" s="21">
        <v>120</v>
      </c>
      <c r="K36" s="21">
        <v>50</v>
      </c>
    </row>
    <row r="37" spans="1:11" x14ac:dyDescent="0.25">
      <c r="C37" s="18"/>
      <c r="E37" t="s">
        <v>38</v>
      </c>
      <c r="G37" s="17"/>
      <c r="I37" s="21">
        <v>600</v>
      </c>
      <c r="J37" s="21">
        <v>120</v>
      </c>
      <c r="K37" s="21">
        <v>50</v>
      </c>
    </row>
    <row r="38" spans="1:11" x14ac:dyDescent="0.25">
      <c r="C38" s="18"/>
      <c r="G38" s="17"/>
      <c r="I38" s="21"/>
      <c r="J38" s="21"/>
      <c r="K38" s="21"/>
    </row>
    <row r="39" spans="1:11" x14ac:dyDescent="0.25">
      <c r="A39" s="17">
        <v>45055</v>
      </c>
      <c r="B39" t="s">
        <v>144</v>
      </c>
      <c r="C39" s="18">
        <v>810</v>
      </c>
      <c r="G39" s="17"/>
      <c r="I39" s="21"/>
      <c r="J39" s="21"/>
      <c r="K39" s="21"/>
    </row>
    <row r="40" spans="1:11" x14ac:dyDescent="0.25">
      <c r="A40" s="17"/>
      <c r="C40" s="18"/>
      <c r="G40" s="17"/>
    </row>
    <row r="41" spans="1:11" x14ac:dyDescent="0.25">
      <c r="A41" s="17">
        <v>45055</v>
      </c>
      <c r="B41" t="s">
        <v>76</v>
      </c>
      <c r="C41" s="18"/>
      <c r="E41" t="s">
        <v>14</v>
      </c>
      <c r="G41" s="17">
        <v>45041</v>
      </c>
      <c r="I41" s="21">
        <v>411.2</v>
      </c>
      <c r="J41" s="21" t="s">
        <v>56</v>
      </c>
      <c r="K41" s="21">
        <v>50</v>
      </c>
    </row>
    <row r="42" spans="1:11" x14ac:dyDescent="0.25">
      <c r="A42" s="17">
        <v>45077</v>
      </c>
      <c r="C42" s="18">
        <v>870.24</v>
      </c>
      <c r="E42" t="s">
        <v>390</v>
      </c>
      <c r="G42" s="17">
        <v>45041</v>
      </c>
      <c r="I42" s="21">
        <v>359.04</v>
      </c>
      <c r="J42" s="21" t="s">
        <v>56</v>
      </c>
      <c r="K42" s="21">
        <v>50</v>
      </c>
    </row>
    <row r="43" spans="1:11" x14ac:dyDescent="0.25">
      <c r="A43" s="17"/>
      <c r="C43" s="18"/>
      <c r="G43" s="17"/>
      <c r="I43" s="21"/>
      <c r="J43" s="21" t="s">
        <v>56</v>
      </c>
      <c r="K43" s="21"/>
    </row>
    <row r="44" spans="1:11" x14ac:dyDescent="0.25">
      <c r="A44" s="17">
        <v>45055</v>
      </c>
      <c r="B44" t="s">
        <v>48</v>
      </c>
      <c r="C44" s="18"/>
      <c r="E44" t="s">
        <v>323</v>
      </c>
      <c r="G44" s="17">
        <v>45048</v>
      </c>
      <c r="I44" s="21">
        <v>987.36</v>
      </c>
      <c r="J44" s="21" t="s">
        <v>56</v>
      </c>
      <c r="K44" s="21">
        <v>50</v>
      </c>
    </row>
    <row r="45" spans="1:11" x14ac:dyDescent="0.25">
      <c r="A45" s="17">
        <v>45077</v>
      </c>
      <c r="C45" s="18">
        <v>1037.3599999999999</v>
      </c>
      <c r="G45" s="17"/>
      <c r="I45" s="21"/>
      <c r="J45" s="21"/>
      <c r="K45" s="21"/>
    </row>
    <row r="46" spans="1:11" x14ac:dyDescent="0.25">
      <c r="A46" s="17"/>
      <c r="G46" s="17" t="s">
        <v>56</v>
      </c>
      <c r="I46" s="21"/>
      <c r="J46" s="21"/>
      <c r="K46" s="21"/>
    </row>
    <row r="47" spans="1:11" x14ac:dyDescent="0.25">
      <c r="A47" s="17">
        <v>45055</v>
      </c>
      <c r="B47" t="s">
        <v>391</v>
      </c>
      <c r="E47" t="s">
        <v>93</v>
      </c>
      <c r="G47" s="17">
        <v>45045</v>
      </c>
      <c r="I47" s="21">
        <v>300</v>
      </c>
      <c r="J47" s="21">
        <v>60</v>
      </c>
      <c r="K47" s="21">
        <v>50</v>
      </c>
    </row>
    <row r="48" spans="1:11" x14ac:dyDescent="0.25">
      <c r="E48" t="s">
        <v>378</v>
      </c>
      <c r="G48" s="17">
        <v>45045</v>
      </c>
      <c r="I48" s="21">
        <v>300</v>
      </c>
      <c r="J48" s="21">
        <v>60</v>
      </c>
      <c r="K48" s="21">
        <v>50</v>
      </c>
    </row>
    <row r="49" spans="1:12" x14ac:dyDescent="0.25">
      <c r="G49" s="17"/>
      <c r="I49" s="21"/>
      <c r="J49" s="21"/>
      <c r="K49" s="21"/>
    </row>
    <row r="50" spans="1:12" x14ac:dyDescent="0.25">
      <c r="A50" s="17">
        <v>45057</v>
      </c>
      <c r="B50" t="s">
        <v>63</v>
      </c>
      <c r="C50" s="18">
        <v>2630</v>
      </c>
      <c r="D50" s="18"/>
      <c r="E50" t="s">
        <v>89</v>
      </c>
      <c r="G50" s="17">
        <v>45058</v>
      </c>
      <c r="I50" s="21">
        <v>450</v>
      </c>
      <c r="J50" s="21">
        <v>90</v>
      </c>
      <c r="K50" s="21">
        <v>50</v>
      </c>
    </row>
    <row r="51" spans="1:12" x14ac:dyDescent="0.25">
      <c r="A51" s="17"/>
      <c r="C51" s="18"/>
      <c r="D51" s="18"/>
      <c r="E51" t="s">
        <v>13</v>
      </c>
      <c r="G51" s="17">
        <v>45058</v>
      </c>
      <c r="I51" s="21">
        <v>450</v>
      </c>
      <c r="J51" s="21">
        <v>90</v>
      </c>
      <c r="K51" s="21">
        <v>50</v>
      </c>
    </row>
    <row r="52" spans="1:12" x14ac:dyDescent="0.25">
      <c r="A52" s="17"/>
      <c r="C52" s="18"/>
      <c r="D52" s="18"/>
      <c r="E52" t="s">
        <v>414</v>
      </c>
      <c r="G52" s="17">
        <v>45057</v>
      </c>
      <c r="I52" s="21">
        <v>562.5</v>
      </c>
      <c r="J52" s="21">
        <v>112.5</v>
      </c>
      <c r="K52" s="21">
        <v>50</v>
      </c>
    </row>
    <row r="53" spans="1:12" x14ac:dyDescent="0.25">
      <c r="A53" s="17"/>
      <c r="C53" s="18"/>
      <c r="D53" s="18"/>
      <c r="E53" t="s">
        <v>274</v>
      </c>
      <c r="G53" s="17">
        <v>45057</v>
      </c>
      <c r="I53" s="21">
        <v>562.5</v>
      </c>
      <c r="J53" s="21">
        <v>112.5</v>
      </c>
      <c r="K53" s="21">
        <v>50</v>
      </c>
    </row>
    <row r="54" spans="1:12" x14ac:dyDescent="0.25">
      <c r="A54" s="17"/>
      <c r="C54" s="18"/>
      <c r="D54" s="18"/>
      <c r="G54" s="17"/>
      <c r="I54" s="21" t="s">
        <v>56</v>
      </c>
      <c r="J54" s="21" t="s">
        <v>56</v>
      </c>
      <c r="K54" s="21" t="s">
        <v>56</v>
      </c>
    </row>
    <row r="55" spans="1:12" x14ac:dyDescent="0.25">
      <c r="A55" s="17">
        <v>45072</v>
      </c>
      <c r="B55" t="s">
        <v>253</v>
      </c>
      <c r="C55" s="18">
        <v>770</v>
      </c>
      <c r="E55" t="s">
        <v>349</v>
      </c>
      <c r="G55" s="17">
        <v>45065</v>
      </c>
      <c r="I55" s="21">
        <v>525</v>
      </c>
      <c r="J55" s="21">
        <v>105</v>
      </c>
      <c r="K55" s="21">
        <v>50</v>
      </c>
      <c r="L55" s="2" t="s">
        <v>413</v>
      </c>
    </row>
    <row r="56" spans="1:12" x14ac:dyDescent="0.25">
      <c r="A56" s="17"/>
      <c r="C56" s="18"/>
      <c r="G56" s="17"/>
      <c r="I56" s="21"/>
      <c r="J56" s="21"/>
      <c r="K56" s="21"/>
      <c r="L56" t="s">
        <v>446</v>
      </c>
    </row>
    <row r="57" spans="1:12" x14ac:dyDescent="0.25">
      <c r="A57" s="17">
        <v>45079</v>
      </c>
      <c r="B57" t="s">
        <v>406</v>
      </c>
      <c r="C57" s="18"/>
      <c r="E57" t="s">
        <v>93</v>
      </c>
      <c r="G57" s="17">
        <v>45079</v>
      </c>
      <c r="I57" s="21">
        <v>337.5</v>
      </c>
      <c r="J57" s="21">
        <v>67.5</v>
      </c>
      <c r="K57" s="21"/>
      <c r="L57" t="s">
        <v>447</v>
      </c>
    </row>
    <row r="58" spans="1:12" x14ac:dyDescent="0.25">
      <c r="A58" s="17"/>
      <c r="C58" s="18"/>
      <c r="G58" s="17"/>
      <c r="I58" s="21"/>
      <c r="J58" s="21"/>
      <c r="K58" s="21"/>
    </row>
    <row r="59" spans="1:12" x14ac:dyDescent="0.25">
      <c r="A59" s="17">
        <v>45083</v>
      </c>
      <c r="B59" t="s">
        <v>406</v>
      </c>
      <c r="C59" s="18">
        <v>405</v>
      </c>
      <c r="E59" t="s">
        <v>14</v>
      </c>
      <c r="G59" s="17">
        <v>45083</v>
      </c>
      <c r="I59" s="21">
        <v>337.5</v>
      </c>
      <c r="J59" s="21">
        <v>67.5</v>
      </c>
      <c r="K59" s="21"/>
    </row>
    <row r="60" spans="1:12" x14ac:dyDescent="0.25">
      <c r="A60" s="17"/>
      <c r="C60" s="18"/>
      <c r="G60" s="17"/>
      <c r="I60" s="21"/>
      <c r="J60" s="21"/>
      <c r="K60" s="21"/>
    </row>
    <row r="61" spans="1:12" x14ac:dyDescent="0.25">
      <c r="A61" s="17">
        <v>45086</v>
      </c>
      <c r="B61" t="s">
        <v>406</v>
      </c>
      <c r="C61" s="18">
        <v>585</v>
      </c>
      <c r="G61" s="17"/>
      <c r="I61" s="21"/>
      <c r="J61" s="21"/>
      <c r="K61" s="21"/>
      <c r="L61" s="2" t="s">
        <v>415</v>
      </c>
    </row>
    <row r="62" spans="1:12" x14ac:dyDescent="0.25">
      <c r="A62" s="17"/>
      <c r="C62" s="18"/>
      <c r="G62" s="17"/>
      <c r="I62" s="21"/>
      <c r="J62" s="21"/>
      <c r="K62" s="21"/>
      <c r="L62" s="1"/>
    </row>
    <row r="63" spans="1:12" x14ac:dyDescent="0.25">
      <c r="A63" s="17">
        <v>45090</v>
      </c>
      <c r="B63" t="s">
        <v>406</v>
      </c>
      <c r="C63" s="18">
        <v>360</v>
      </c>
      <c r="E63" t="s">
        <v>30</v>
      </c>
      <c r="G63" s="17">
        <v>45086</v>
      </c>
      <c r="I63" s="21">
        <v>300</v>
      </c>
      <c r="J63" s="21">
        <v>60</v>
      </c>
      <c r="K63" s="21"/>
    </row>
    <row r="64" spans="1:12" x14ac:dyDescent="0.25">
      <c r="A64" s="17"/>
      <c r="C64" s="18"/>
      <c r="G64" s="17"/>
      <c r="I64" s="21"/>
      <c r="J64" s="21"/>
      <c r="K64" s="21"/>
    </row>
    <row r="65" spans="1:12" x14ac:dyDescent="0.25">
      <c r="A65" s="17">
        <v>45090</v>
      </c>
      <c r="B65" t="s">
        <v>407</v>
      </c>
      <c r="C65" s="18">
        <v>13485</v>
      </c>
      <c r="D65" s="18">
        <v>13485</v>
      </c>
      <c r="G65" s="17"/>
      <c r="I65" s="21"/>
      <c r="J65" s="21"/>
      <c r="K65" s="21"/>
    </row>
    <row r="66" spans="1:12" x14ac:dyDescent="0.25">
      <c r="A66" s="17"/>
      <c r="C66" s="18"/>
      <c r="D66" s="18"/>
      <c r="G66" s="17"/>
      <c r="I66" s="21"/>
      <c r="J66" s="21"/>
      <c r="K66" s="21"/>
    </row>
    <row r="67" spans="1:12" x14ac:dyDescent="0.25">
      <c r="A67" s="17">
        <v>45100</v>
      </c>
      <c r="B67" t="s">
        <v>266</v>
      </c>
      <c r="C67" s="18">
        <v>2260</v>
      </c>
      <c r="D67" s="18"/>
      <c r="G67" s="17"/>
      <c r="I67" s="21"/>
      <c r="J67" s="21"/>
      <c r="K67" s="21"/>
    </row>
    <row r="68" spans="1:12" x14ac:dyDescent="0.25">
      <c r="A68" s="17"/>
      <c r="C68" s="18"/>
      <c r="D68" s="18"/>
      <c r="G68" s="17"/>
      <c r="I68" s="21"/>
      <c r="J68" s="21"/>
      <c r="K68" s="21"/>
    </row>
    <row r="69" spans="1:12" x14ac:dyDescent="0.25">
      <c r="A69" s="17">
        <v>45098</v>
      </c>
      <c r="B69" t="s">
        <v>431</v>
      </c>
      <c r="C69" s="18">
        <v>270</v>
      </c>
      <c r="D69" s="18"/>
      <c r="E69" t="s">
        <v>93</v>
      </c>
      <c r="G69" s="17">
        <v>45098</v>
      </c>
      <c r="I69" s="21">
        <v>225</v>
      </c>
      <c r="J69" s="21">
        <v>45</v>
      </c>
      <c r="K69" s="21"/>
    </row>
    <row r="70" spans="1:12" x14ac:dyDescent="0.25">
      <c r="A70" s="17"/>
      <c r="C70" s="18"/>
      <c r="D70" s="18"/>
      <c r="G70" s="17"/>
      <c r="I70" s="21"/>
      <c r="J70" s="21"/>
      <c r="K70" s="21"/>
    </row>
    <row r="71" spans="1:12" x14ac:dyDescent="0.25">
      <c r="A71" s="17" t="s">
        <v>432</v>
      </c>
      <c r="B71" t="s">
        <v>139</v>
      </c>
      <c r="C71" s="18">
        <v>9855</v>
      </c>
      <c r="D71" s="18">
        <v>9855</v>
      </c>
      <c r="G71" s="17" t="s">
        <v>432</v>
      </c>
      <c r="I71" s="21"/>
      <c r="J71" s="21"/>
      <c r="K71" s="21"/>
    </row>
    <row r="72" spans="1:12" x14ac:dyDescent="0.25">
      <c r="A72" s="17"/>
      <c r="C72" s="18"/>
      <c r="D72" s="18"/>
      <c r="G72" s="17"/>
      <c r="I72" s="21"/>
      <c r="J72" s="21"/>
      <c r="K72" s="21"/>
    </row>
    <row r="73" spans="1:12" x14ac:dyDescent="0.25">
      <c r="A73" s="17">
        <v>45135</v>
      </c>
      <c r="B73" t="s">
        <v>433</v>
      </c>
      <c r="C73" s="18">
        <v>770</v>
      </c>
      <c r="D73" s="18">
        <v>770</v>
      </c>
      <c r="E73" t="s">
        <v>93</v>
      </c>
      <c r="G73" s="17">
        <v>45115</v>
      </c>
      <c r="I73" s="21">
        <v>600</v>
      </c>
      <c r="J73" s="21">
        <v>120</v>
      </c>
      <c r="K73" s="21">
        <v>50</v>
      </c>
    </row>
    <row r="74" spans="1:12" x14ac:dyDescent="0.25">
      <c r="A74" s="17"/>
      <c r="C74" s="18"/>
      <c r="D74" s="18"/>
      <c r="G74" s="17"/>
      <c r="I74" s="21"/>
      <c r="J74" s="21"/>
      <c r="K74" s="21"/>
    </row>
    <row r="75" spans="1:12" x14ac:dyDescent="0.25">
      <c r="A75" s="17">
        <v>45138</v>
      </c>
      <c r="B75" t="s">
        <v>48</v>
      </c>
      <c r="C75" s="18">
        <v>1820</v>
      </c>
      <c r="D75" s="18">
        <v>1820</v>
      </c>
      <c r="E75" t="s">
        <v>93</v>
      </c>
      <c r="G75" s="17">
        <v>45113</v>
      </c>
      <c r="I75" s="21">
        <v>300</v>
      </c>
      <c r="J75" s="21">
        <v>60</v>
      </c>
      <c r="K75" s="21">
        <v>50</v>
      </c>
    </row>
    <row r="76" spans="1:12" x14ac:dyDescent="0.25">
      <c r="C76" s="18"/>
      <c r="E76" t="s">
        <v>112</v>
      </c>
      <c r="G76" s="17">
        <v>45113</v>
      </c>
      <c r="I76" s="21">
        <v>300</v>
      </c>
      <c r="J76" s="21">
        <v>60</v>
      </c>
      <c r="K76" s="21">
        <v>50</v>
      </c>
    </row>
    <row r="77" spans="1:12" x14ac:dyDescent="0.25">
      <c r="C77" s="18"/>
      <c r="E77" t="s">
        <v>295</v>
      </c>
      <c r="G77" s="17">
        <v>45113</v>
      </c>
      <c r="I77" s="21">
        <v>375</v>
      </c>
      <c r="J77" s="21">
        <v>75</v>
      </c>
      <c r="K77" s="21">
        <v>50</v>
      </c>
    </row>
    <row r="78" spans="1:12" x14ac:dyDescent="0.25">
      <c r="E78" t="s">
        <v>37</v>
      </c>
      <c r="G78" s="17">
        <v>45113</v>
      </c>
      <c r="I78" s="21">
        <v>375</v>
      </c>
      <c r="J78" s="21">
        <v>75</v>
      </c>
      <c r="K78" s="21">
        <v>50</v>
      </c>
    </row>
    <row r="79" spans="1:12" x14ac:dyDescent="0.25">
      <c r="I79" s="21"/>
      <c r="J79" s="21"/>
      <c r="K79" s="21"/>
    </row>
    <row r="80" spans="1:12" x14ac:dyDescent="0.25">
      <c r="A80" t="s">
        <v>435</v>
      </c>
      <c r="B80" t="s">
        <v>178</v>
      </c>
      <c r="E80" t="s">
        <v>39</v>
      </c>
      <c r="G80" s="17">
        <v>45134</v>
      </c>
      <c r="I80" s="21">
        <v>300</v>
      </c>
      <c r="J80" s="21">
        <v>60</v>
      </c>
      <c r="K80" s="21">
        <v>50</v>
      </c>
      <c r="L80" s="21" t="s">
        <v>56</v>
      </c>
    </row>
    <row r="81" spans="1:11" x14ac:dyDescent="0.25">
      <c r="E81" t="s">
        <v>37</v>
      </c>
      <c r="G81" s="17">
        <v>45135</v>
      </c>
      <c r="I81" s="21">
        <v>600</v>
      </c>
      <c r="J81" s="21">
        <v>120</v>
      </c>
      <c r="K81" s="21">
        <v>50</v>
      </c>
    </row>
    <row r="82" spans="1:11" x14ac:dyDescent="0.25">
      <c r="G82" s="17"/>
      <c r="I82" s="21"/>
      <c r="J82" s="21"/>
      <c r="K82" s="21"/>
    </row>
    <row r="83" spans="1:11" x14ac:dyDescent="0.25">
      <c r="A83" s="17">
        <v>45146</v>
      </c>
      <c r="B83" t="s">
        <v>436</v>
      </c>
      <c r="C83" s="18">
        <v>5065</v>
      </c>
      <c r="G83" s="17"/>
      <c r="I83" s="21"/>
      <c r="J83" s="21"/>
      <c r="K83" s="21"/>
    </row>
    <row r="84" spans="1:11" x14ac:dyDescent="0.25">
      <c r="G84" s="17"/>
      <c r="I84" s="21"/>
      <c r="J84" s="21"/>
      <c r="K84" s="21"/>
    </row>
    <row r="85" spans="1:11" x14ac:dyDescent="0.25">
      <c r="A85" s="17">
        <v>45146</v>
      </c>
      <c r="B85" t="s">
        <v>48</v>
      </c>
      <c r="D85" s="21">
        <v>410</v>
      </c>
      <c r="E85" t="s">
        <v>295</v>
      </c>
      <c r="G85" s="17">
        <v>45146</v>
      </c>
      <c r="H85" t="s">
        <v>56</v>
      </c>
      <c r="I85" s="21">
        <v>300</v>
      </c>
      <c r="J85" s="21">
        <v>60</v>
      </c>
      <c r="K85" s="21">
        <v>50</v>
      </c>
    </row>
    <row r="86" spans="1:11" x14ac:dyDescent="0.25">
      <c r="A86" s="17"/>
      <c r="D86" s="21"/>
      <c r="G86" s="17"/>
      <c r="I86" s="21"/>
      <c r="J86" s="21"/>
      <c r="K86" s="21"/>
    </row>
    <row r="87" spans="1:11" x14ac:dyDescent="0.25">
      <c r="A87" s="17" t="s">
        <v>437</v>
      </c>
      <c r="B87" t="s">
        <v>76</v>
      </c>
      <c r="C87" s="18">
        <v>2810</v>
      </c>
      <c r="D87" s="21">
        <v>2810</v>
      </c>
      <c r="E87" t="s">
        <v>93</v>
      </c>
      <c r="G87" s="17">
        <v>45149</v>
      </c>
      <c r="I87" s="21">
        <v>562.5</v>
      </c>
      <c r="J87" s="21">
        <v>112.5</v>
      </c>
      <c r="K87" s="21">
        <v>50</v>
      </c>
    </row>
    <row r="88" spans="1:11" x14ac:dyDescent="0.25">
      <c r="A88" s="17"/>
      <c r="D88" s="21"/>
      <c r="E88" t="s">
        <v>213</v>
      </c>
      <c r="G88" s="17">
        <v>45149</v>
      </c>
      <c r="I88" s="21">
        <v>562.5</v>
      </c>
      <c r="J88" s="21">
        <v>112.5</v>
      </c>
      <c r="K88" s="21">
        <v>50</v>
      </c>
    </row>
    <row r="89" spans="1:11" x14ac:dyDescent="0.25">
      <c r="A89" s="17"/>
      <c r="D89" s="21"/>
      <c r="E89" t="s">
        <v>19</v>
      </c>
      <c r="G89" s="17">
        <v>45152</v>
      </c>
      <c r="I89" s="21">
        <v>525</v>
      </c>
      <c r="J89" s="21">
        <v>105</v>
      </c>
      <c r="K89" s="21">
        <v>50</v>
      </c>
    </row>
    <row r="90" spans="1:11" x14ac:dyDescent="0.25">
      <c r="A90" s="17" t="s">
        <v>56</v>
      </c>
      <c r="B90" t="s">
        <v>56</v>
      </c>
      <c r="D90" s="21"/>
      <c r="E90" t="s">
        <v>158</v>
      </c>
      <c r="G90" s="17">
        <v>45152</v>
      </c>
      <c r="I90" s="21">
        <v>525</v>
      </c>
      <c r="J90" s="21">
        <v>105</v>
      </c>
      <c r="K90" s="21">
        <v>50</v>
      </c>
    </row>
    <row r="91" spans="1:11" x14ac:dyDescent="0.25">
      <c r="A91" s="17"/>
      <c r="D91" s="21"/>
      <c r="G91" s="17"/>
      <c r="I91" s="21" t="s">
        <v>56</v>
      </c>
      <c r="J91" s="21" t="s">
        <v>56</v>
      </c>
      <c r="K91" s="21" t="s">
        <v>56</v>
      </c>
    </row>
    <row r="92" spans="1:11" x14ac:dyDescent="0.25">
      <c r="A92" s="17">
        <v>45166</v>
      </c>
      <c r="B92" t="s">
        <v>439</v>
      </c>
      <c r="C92" s="18">
        <v>4350</v>
      </c>
      <c r="D92" s="21">
        <v>4350</v>
      </c>
      <c r="G92" s="17"/>
      <c r="I92" s="21"/>
      <c r="J92" s="21"/>
      <c r="K92" s="21"/>
    </row>
    <row r="93" spans="1:11" x14ac:dyDescent="0.25">
      <c r="A93" s="17"/>
      <c r="C93" s="18"/>
      <c r="D93" s="21"/>
      <c r="G93" s="17"/>
      <c r="I93" s="21"/>
      <c r="J93" s="21"/>
      <c r="K93" s="21"/>
    </row>
    <row r="94" spans="1:11" x14ac:dyDescent="0.25">
      <c r="A94" s="17">
        <v>45170</v>
      </c>
      <c r="B94" t="s">
        <v>266</v>
      </c>
      <c r="C94" s="18">
        <v>1810</v>
      </c>
      <c r="D94" s="21"/>
      <c r="G94" s="17"/>
      <c r="I94" s="21"/>
      <c r="J94" s="21"/>
      <c r="K94" s="21"/>
    </row>
    <row r="95" spans="1:11" x14ac:dyDescent="0.25">
      <c r="A95" s="17"/>
      <c r="B95" t="s">
        <v>66</v>
      </c>
      <c r="C95" s="18">
        <v>8300</v>
      </c>
      <c r="D95" s="21"/>
      <c r="G95" s="17"/>
      <c r="I95" s="21"/>
      <c r="J95" s="21"/>
      <c r="K95" s="21"/>
    </row>
    <row r="96" spans="1:11" x14ac:dyDescent="0.25">
      <c r="A96" s="17"/>
      <c r="C96" s="18"/>
    </row>
    <row r="97" spans="1:4" x14ac:dyDescent="0.25">
      <c r="A97" s="17" t="s">
        <v>443</v>
      </c>
      <c r="B97" t="s">
        <v>444</v>
      </c>
      <c r="C97" s="18">
        <v>1440</v>
      </c>
      <c r="D97" s="21">
        <v>1440</v>
      </c>
    </row>
    <row r="98" spans="1:4" x14ac:dyDescent="0.25">
      <c r="A98" s="17"/>
      <c r="C98" s="18"/>
      <c r="D98" s="21"/>
    </row>
    <row r="99" spans="1:4" x14ac:dyDescent="0.25">
      <c r="A99" s="17">
        <v>45181</v>
      </c>
      <c r="B99" t="s">
        <v>444</v>
      </c>
      <c r="C99" s="18">
        <v>360</v>
      </c>
      <c r="D99" s="21">
        <v>360</v>
      </c>
    </row>
    <row r="100" spans="1:4" x14ac:dyDescent="0.25">
      <c r="A100" s="17"/>
      <c r="D100" s="21"/>
    </row>
    <row r="101" spans="1:4" x14ac:dyDescent="0.25">
      <c r="A101" s="17">
        <v>45183</v>
      </c>
      <c r="B101" t="s">
        <v>83</v>
      </c>
      <c r="C101" s="18">
        <v>1360</v>
      </c>
      <c r="D101" s="21">
        <v>1360</v>
      </c>
    </row>
    <row r="102" spans="1:4" x14ac:dyDescent="0.25">
      <c r="A102" s="17"/>
      <c r="D102" s="21"/>
    </row>
    <row r="103" spans="1:4" x14ac:dyDescent="0.25">
      <c r="A103" s="17">
        <v>45196</v>
      </c>
      <c r="B103" t="s">
        <v>81</v>
      </c>
      <c r="C103" s="18">
        <v>10000</v>
      </c>
      <c r="D103" s="21"/>
    </row>
    <row r="104" spans="1:4" x14ac:dyDescent="0.25">
      <c r="A104" s="17"/>
      <c r="B104" t="s">
        <v>448</v>
      </c>
      <c r="C104" s="18">
        <v>7605</v>
      </c>
      <c r="D104" s="21"/>
    </row>
    <row r="105" spans="1:4" x14ac:dyDescent="0.25">
      <c r="A105" s="17"/>
      <c r="C105" s="18"/>
      <c r="D105" s="21"/>
    </row>
    <row r="106" spans="1:4" x14ac:dyDescent="0.25">
      <c r="A106" s="17" t="s">
        <v>451</v>
      </c>
      <c r="B106" t="s">
        <v>444</v>
      </c>
      <c r="C106" s="18"/>
      <c r="D106" s="21">
        <v>720</v>
      </c>
    </row>
    <row r="107" spans="1:4" x14ac:dyDescent="0.25">
      <c r="A107" s="17">
        <v>45181</v>
      </c>
      <c r="B107" t="s">
        <v>444</v>
      </c>
      <c r="C107" s="18"/>
      <c r="D107" s="21">
        <v>360</v>
      </c>
    </row>
    <row r="108" spans="1:4" x14ac:dyDescent="0.25">
      <c r="A108" s="17">
        <v>45182</v>
      </c>
      <c r="B108" t="s">
        <v>444</v>
      </c>
      <c r="C108" s="18"/>
      <c r="D108" s="21">
        <v>360</v>
      </c>
    </row>
    <row r="109" spans="1:4" x14ac:dyDescent="0.25">
      <c r="A109" s="17"/>
    </row>
    <row r="110" spans="1:4" x14ac:dyDescent="0.25">
      <c r="A110" s="17">
        <v>45188</v>
      </c>
      <c r="B110" t="s">
        <v>452</v>
      </c>
      <c r="C110" s="18">
        <v>1360</v>
      </c>
      <c r="D110" s="21">
        <v>1360</v>
      </c>
    </row>
    <row r="111" spans="1:4" x14ac:dyDescent="0.25">
      <c r="C111" s="26"/>
    </row>
    <row r="112" spans="1:4" x14ac:dyDescent="0.25">
      <c r="A112" t="s">
        <v>453</v>
      </c>
      <c r="B112" t="s">
        <v>135</v>
      </c>
      <c r="C112" s="26">
        <v>1260</v>
      </c>
      <c r="D112" s="21">
        <v>1260</v>
      </c>
    </row>
    <row r="113" spans="1:4" x14ac:dyDescent="0.25">
      <c r="C113" s="26"/>
    </row>
    <row r="114" spans="1:4" x14ac:dyDescent="0.25">
      <c r="A114" s="17">
        <v>45198</v>
      </c>
      <c r="B114" t="s">
        <v>444</v>
      </c>
      <c r="C114" s="26"/>
      <c r="D114" s="21">
        <v>270</v>
      </c>
    </row>
    <row r="115" spans="1:4" x14ac:dyDescent="0.25">
      <c r="A115" s="17"/>
      <c r="C115" s="26"/>
      <c r="D115" s="21"/>
    </row>
    <row r="116" spans="1:4" x14ac:dyDescent="0.25">
      <c r="A116" s="17">
        <v>45201</v>
      </c>
      <c r="B116" t="s">
        <v>83</v>
      </c>
      <c r="C116" s="26">
        <v>1720</v>
      </c>
      <c r="D116" s="21">
        <v>1720</v>
      </c>
    </row>
    <row r="117" spans="1:4" x14ac:dyDescent="0.25">
      <c r="A117" s="17"/>
      <c r="C117" s="26"/>
      <c r="D117" s="21"/>
    </row>
    <row r="118" spans="1:4" x14ac:dyDescent="0.25">
      <c r="A118" s="17">
        <v>45210</v>
      </c>
      <c r="B118" t="s">
        <v>459</v>
      </c>
      <c r="C118" s="26">
        <v>770</v>
      </c>
      <c r="D118" s="21">
        <v>770</v>
      </c>
    </row>
    <row r="119" spans="1:4" x14ac:dyDescent="0.25">
      <c r="A119" s="17"/>
      <c r="C119" s="26"/>
      <c r="D119" s="21"/>
    </row>
    <row r="120" spans="1:4" x14ac:dyDescent="0.25">
      <c r="A120" s="17">
        <v>45212</v>
      </c>
      <c r="B120" t="s">
        <v>48</v>
      </c>
      <c r="C120" s="26">
        <v>1090</v>
      </c>
      <c r="D120" s="21">
        <v>1090</v>
      </c>
    </row>
    <row r="121" spans="1:4" x14ac:dyDescent="0.25">
      <c r="C121" s="26"/>
      <c r="D121" s="21"/>
    </row>
    <row r="122" spans="1:4" x14ac:dyDescent="0.25">
      <c r="A122" s="17">
        <v>45219</v>
      </c>
      <c r="B122" t="s">
        <v>178</v>
      </c>
      <c r="C122" s="26">
        <v>815</v>
      </c>
      <c r="D122" s="21">
        <v>815</v>
      </c>
    </row>
    <row r="123" spans="1:4" x14ac:dyDescent="0.25">
      <c r="A123" s="17"/>
      <c r="B123" t="s">
        <v>178</v>
      </c>
      <c r="C123" s="26">
        <v>905</v>
      </c>
      <c r="D123" s="21">
        <v>905</v>
      </c>
    </row>
    <row r="124" spans="1:4" x14ac:dyDescent="0.25">
      <c r="A124" s="17"/>
      <c r="C124" s="26"/>
      <c r="D124" s="21"/>
    </row>
    <row r="125" spans="1:4" x14ac:dyDescent="0.25">
      <c r="A125" s="17">
        <v>45226</v>
      </c>
      <c r="B125" t="s">
        <v>48</v>
      </c>
      <c r="C125" s="26">
        <v>545</v>
      </c>
      <c r="D125" s="21">
        <v>545</v>
      </c>
    </row>
    <row r="126" spans="1:4" x14ac:dyDescent="0.25">
      <c r="A126" s="17">
        <v>45231</v>
      </c>
      <c r="B126" t="s">
        <v>48</v>
      </c>
      <c r="C126" s="26">
        <v>500</v>
      </c>
      <c r="D126" s="21">
        <v>500</v>
      </c>
    </row>
    <row r="127" spans="1:4" x14ac:dyDescent="0.25">
      <c r="A127" s="17">
        <v>45233</v>
      </c>
      <c r="B127" t="s">
        <v>48</v>
      </c>
      <c r="C127" s="26">
        <v>585</v>
      </c>
      <c r="D127" s="21">
        <v>585</v>
      </c>
    </row>
    <row r="128" spans="1:4" x14ac:dyDescent="0.25">
      <c r="C128" s="26"/>
      <c r="D128" s="21"/>
    </row>
    <row r="129" spans="1:7" x14ac:dyDescent="0.25">
      <c r="A129" s="17">
        <v>45227</v>
      </c>
      <c r="B129" t="s">
        <v>461</v>
      </c>
      <c r="C129" s="26">
        <v>550</v>
      </c>
      <c r="D129" s="21">
        <v>550</v>
      </c>
    </row>
    <row r="130" spans="1:7" x14ac:dyDescent="0.25">
      <c r="A130" s="17"/>
      <c r="C130" s="26"/>
    </row>
    <row r="131" spans="1:7" x14ac:dyDescent="0.25">
      <c r="A131" s="17">
        <v>45226</v>
      </c>
      <c r="B131" t="s">
        <v>444</v>
      </c>
      <c r="C131" s="26">
        <v>360</v>
      </c>
      <c r="D131" s="21">
        <v>360</v>
      </c>
    </row>
    <row r="132" spans="1:7" x14ac:dyDescent="0.25">
      <c r="A132" s="17">
        <v>45233</v>
      </c>
      <c r="B132" t="s">
        <v>444</v>
      </c>
      <c r="C132" s="26">
        <v>270</v>
      </c>
      <c r="D132" s="21">
        <v>270</v>
      </c>
    </row>
    <row r="133" spans="1:7" x14ac:dyDescent="0.25">
      <c r="A133" s="17"/>
      <c r="C133" s="26"/>
    </row>
    <row r="134" spans="1:7" x14ac:dyDescent="0.25">
      <c r="A134" s="17">
        <v>45225</v>
      </c>
      <c r="B134" t="s">
        <v>83</v>
      </c>
      <c r="C134" s="26"/>
      <c r="D134" s="21">
        <v>725</v>
      </c>
    </row>
    <row r="135" spans="1:7" x14ac:dyDescent="0.25">
      <c r="A135" s="17"/>
      <c r="C135" s="26"/>
    </row>
    <row r="136" spans="1:7" x14ac:dyDescent="0.25">
      <c r="A136" s="17">
        <v>45230</v>
      </c>
      <c r="B136" t="s">
        <v>462</v>
      </c>
      <c r="C136" s="26"/>
      <c r="D136" s="21">
        <v>540</v>
      </c>
    </row>
    <row r="137" spans="1:7" x14ac:dyDescent="0.25">
      <c r="A137" s="17"/>
      <c r="C137" s="26"/>
    </row>
    <row r="138" spans="1:7" x14ac:dyDescent="0.25">
      <c r="A138" s="17">
        <v>45227</v>
      </c>
      <c r="B138" t="s">
        <v>463</v>
      </c>
      <c r="C138" s="26" t="s">
        <v>56</v>
      </c>
      <c r="D138" s="21">
        <v>900</v>
      </c>
      <c r="E138" s="21" t="s">
        <v>56</v>
      </c>
      <c r="G138" s="18" t="s">
        <v>56</v>
      </c>
    </row>
    <row r="139" spans="1:7" x14ac:dyDescent="0.25">
      <c r="A139" s="17">
        <v>45237</v>
      </c>
      <c r="B139" t="s">
        <v>463</v>
      </c>
      <c r="C139" s="26">
        <v>900</v>
      </c>
    </row>
    <row r="140" spans="1:7" x14ac:dyDescent="0.25">
      <c r="A140" s="17"/>
      <c r="C140" s="26"/>
    </row>
    <row r="141" spans="1:7" x14ac:dyDescent="0.25">
      <c r="A141" s="17">
        <v>45236</v>
      </c>
      <c r="B141" t="s">
        <v>178</v>
      </c>
      <c r="C141" s="26">
        <v>860</v>
      </c>
      <c r="D141" s="21">
        <v>860</v>
      </c>
    </row>
    <row r="142" spans="1:7" x14ac:dyDescent="0.25">
      <c r="A142" s="17"/>
      <c r="C142" s="26"/>
    </row>
    <row r="143" spans="1:7" x14ac:dyDescent="0.25">
      <c r="A143" s="17">
        <v>45238</v>
      </c>
      <c r="B143" t="s">
        <v>464</v>
      </c>
      <c r="C143" s="26"/>
      <c r="D143" s="21">
        <v>820</v>
      </c>
    </row>
    <row r="144" spans="1:7" x14ac:dyDescent="0.25">
      <c r="A144" s="17"/>
      <c r="C144" s="26"/>
      <c r="D144" s="21"/>
    </row>
    <row r="145" spans="1:4" x14ac:dyDescent="0.25">
      <c r="A145" s="17">
        <v>45247</v>
      </c>
      <c r="B145" t="s">
        <v>444</v>
      </c>
      <c r="C145" s="26">
        <v>270</v>
      </c>
      <c r="D145" s="21">
        <v>270</v>
      </c>
    </row>
    <row r="146" spans="1:4" x14ac:dyDescent="0.25">
      <c r="A146" s="17"/>
      <c r="C146" s="26"/>
      <c r="D146" s="21"/>
    </row>
    <row r="147" spans="1:4" x14ac:dyDescent="0.25">
      <c r="A147" s="17" t="s">
        <v>465</v>
      </c>
      <c r="B147" t="s">
        <v>48</v>
      </c>
      <c r="C147" s="26">
        <v>865</v>
      </c>
      <c r="D147" s="21">
        <v>865</v>
      </c>
    </row>
    <row r="148" spans="1:4" x14ac:dyDescent="0.25">
      <c r="A148" s="17" t="s">
        <v>56</v>
      </c>
      <c r="C148" s="26"/>
      <c r="D148" s="21"/>
    </row>
    <row r="149" spans="1:4" x14ac:dyDescent="0.25">
      <c r="A149" s="17">
        <v>45267</v>
      </c>
      <c r="B149" t="s">
        <v>261</v>
      </c>
      <c r="C149" s="26"/>
      <c r="D149" s="21">
        <v>410</v>
      </c>
    </row>
    <row r="150" spans="1:4" x14ac:dyDescent="0.25">
      <c r="A150" s="17"/>
      <c r="C150" s="26"/>
      <c r="D150" s="21"/>
    </row>
    <row r="151" spans="1:4" x14ac:dyDescent="0.25">
      <c r="A151" s="17">
        <v>45261</v>
      </c>
      <c r="B151" t="s">
        <v>76</v>
      </c>
      <c r="C151" s="26">
        <v>1640</v>
      </c>
      <c r="D151" s="21">
        <v>1640</v>
      </c>
    </row>
    <row r="152" spans="1:4" x14ac:dyDescent="0.25">
      <c r="A152" s="17"/>
      <c r="C152" s="26"/>
      <c r="D152" s="21"/>
    </row>
    <row r="153" spans="1:4" x14ac:dyDescent="0.25">
      <c r="A153" s="17"/>
      <c r="C153" s="26"/>
      <c r="D153" s="21"/>
    </row>
    <row r="154" spans="1:4" x14ac:dyDescent="0.25">
      <c r="A154" s="17"/>
      <c r="C154" s="26"/>
      <c r="D154" s="21"/>
    </row>
    <row r="155" spans="1:4" x14ac:dyDescent="0.25">
      <c r="A155" s="17"/>
      <c r="C155" s="26"/>
      <c r="D155" s="21"/>
    </row>
    <row r="156" spans="1:4" x14ac:dyDescent="0.25">
      <c r="A156" s="17"/>
      <c r="C156" s="26"/>
      <c r="D156" s="21"/>
    </row>
    <row r="157" spans="1:4" x14ac:dyDescent="0.25">
      <c r="A157" s="17"/>
      <c r="C157" s="26"/>
      <c r="D157" s="21"/>
    </row>
    <row r="158" spans="1:4" x14ac:dyDescent="0.25">
      <c r="A158" s="17"/>
      <c r="C158" s="26"/>
      <c r="D158" s="21"/>
    </row>
    <row r="159" spans="1:4" x14ac:dyDescent="0.25">
      <c r="A159" s="17"/>
      <c r="C159" s="26"/>
      <c r="D159" s="21"/>
    </row>
    <row r="160" spans="1:4" x14ac:dyDescent="0.25">
      <c r="A160" s="17"/>
      <c r="C160" s="26"/>
      <c r="D160" s="21"/>
    </row>
    <row r="161" spans="1:4" x14ac:dyDescent="0.25">
      <c r="A161" s="17"/>
      <c r="C161" s="26"/>
      <c r="D161" s="21"/>
    </row>
    <row r="162" spans="1:4" x14ac:dyDescent="0.25">
      <c r="A162" s="17"/>
      <c r="C162" s="26"/>
      <c r="D162" s="21"/>
    </row>
    <row r="163" spans="1:4" x14ac:dyDescent="0.25">
      <c r="A163" s="17"/>
      <c r="D163" s="21"/>
    </row>
    <row r="164" spans="1:4" x14ac:dyDescent="0.25">
      <c r="A164" s="17"/>
      <c r="D164" s="21"/>
    </row>
    <row r="165" spans="1:4" x14ac:dyDescent="0.25">
      <c r="A165" s="17"/>
      <c r="D165" s="21"/>
    </row>
    <row r="166" spans="1:4" x14ac:dyDescent="0.25">
      <c r="A166" s="17"/>
      <c r="D166" s="21"/>
    </row>
    <row r="167" spans="1:4" x14ac:dyDescent="0.25">
      <c r="A167" s="17"/>
      <c r="D167" s="21"/>
    </row>
    <row r="168" spans="1:4" x14ac:dyDescent="0.25">
      <c r="A168" s="17"/>
      <c r="D168" s="21"/>
    </row>
    <row r="169" spans="1:4" x14ac:dyDescent="0.25">
      <c r="A169" s="17"/>
      <c r="D169" s="21"/>
    </row>
    <row r="170" spans="1:4" x14ac:dyDescent="0.25">
      <c r="A170" s="17"/>
      <c r="D170" s="21"/>
    </row>
    <row r="171" spans="1:4" x14ac:dyDescent="0.25">
      <c r="A171" s="17"/>
      <c r="D171" s="21"/>
    </row>
    <row r="172" spans="1:4" x14ac:dyDescent="0.25">
      <c r="A172" s="17"/>
      <c r="D172" s="21"/>
    </row>
    <row r="173" spans="1:4" x14ac:dyDescent="0.25">
      <c r="A173" s="17"/>
      <c r="D173" s="21"/>
    </row>
    <row r="174" spans="1:4" x14ac:dyDescent="0.25">
      <c r="A174" s="17"/>
      <c r="D174" s="21"/>
    </row>
    <row r="175" spans="1:4" x14ac:dyDescent="0.25">
      <c r="A175" s="17"/>
      <c r="D175" s="21"/>
    </row>
    <row r="176" spans="1:4" x14ac:dyDescent="0.25">
      <c r="A176" s="17"/>
      <c r="D176" s="21"/>
    </row>
    <row r="177" spans="1:4" x14ac:dyDescent="0.25">
      <c r="A177" s="17"/>
      <c r="D177" s="21"/>
    </row>
    <row r="178" spans="1:4" x14ac:dyDescent="0.25">
      <c r="A178" s="17"/>
      <c r="D178" s="21"/>
    </row>
    <row r="179" spans="1:4" x14ac:dyDescent="0.25">
      <c r="A179" s="17"/>
      <c r="D179" s="21"/>
    </row>
    <row r="180" spans="1:4" x14ac:dyDescent="0.25">
      <c r="A180" s="17"/>
      <c r="D180" s="21"/>
    </row>
    <row r="181" spans="1:4" x14ac:dyDescent="0.25">
      <c r="A181" s="17"/>
      <c r="D181" s="21"/>
    </row>
    <row r="182" spans="1:4" x14ac:dyDescent="0.25">
      <c r="A182" s="17"/>
      <c r="D182" s="21"/>
    </row>
    <row r="183" spans="1:4" x14ac:dyDescent="0.25">
      <c r="A183" s="17"/>
      <c r="D183" s="21"/>
    </row>
    <row r="184" spans="1:4" x14ac:dyDescent="0.25">
      <c r="A184" s="17"/>
      <c r="D184" s="21"/>
    </row>
    <row r="185" spans="1:4" x14ac:dyDescent="0.25">
      <c r="A185" s="17"/>
      <c r="D185" s="21"/>
    </row>
    <row r="186" spans="1:4" x14ac:dyDescent="0.25">
      <c r="A186" s="17"/>
      <c r="D186" s="21"/>
    </row>
    <row r="187" spans="1:4" x14ac:dyDescent="0.25">
      <c r="A187" s="17"/>
      <c r="D187" s="21"/>
    </row>
    <row r="188" spans="1:4" x14ac:dyDescent="0.25">
      <c r="A188" s="17"/>
      <c r="D188" s="21"/>
    </row>
    <row r="189" spans="1:4" x14ac:dyDescent="0.25">
      <c r="A189" s="17"/>
      <c r="D189" s="21"/>
    </row>
    <row r="190" spans="1:4" x14ac:dyDescent="0.25">
      <c r="A190" s="17"/>
      <c r="D190" s="21"/>
    </row>
    <row r="191" spans="1:4" x14ac:dyDescent="0.25">
      <c r="A191" s="17"/>
      <c r="D191" s="21"/>
    </row>
    <row r="192" spans="1:4" x14ac:dyDescent="0.25">
      <c r="A192" s="17"/>
      <c r="D192" s="21"/>
    </row>
    <row r="193" spans="1:4" x14ac:dyDescent="0.25">
      <c r="A193" s="17"/>
      <c r="D193" s="21"/>
    </row>
    <row r="194" spans="1:4" x14ac:dyDescent="0.25">
      <c r="A194" s="17"/>
      <c r="D194" s="21"/>
    </row>
    <row r="195" spans="1:4" x14ac:dyDescent="0.25">
      <c r="A195" s="17"/>
      <c r="D195" s="21"/>
    </row>
    <row r="196" spans="1:4" x14ac:dyDescent="0.25">
      <c r="A196" s="17"/>
      <c r="D196" s="21"/>
    </row>
    <row r="197" spans="1:4" x14ac:dyDescent="0.25">
      <c r="A197" s="17"/>
      <c r="D197" s="21"/>
    </row>
    <row r="198" spans="1:4" x14ac:dyDescent="0.25">
      <c r="A198" s="17"/>
      <c r="D198" s="21"/>
    </row>
    <row r="199" spans="1:4" x14ac:dyDescent="0.25">
      <c r="A199" s="17"/>
      <c r="D199" s="21"/>
    </row>
    <row r="200" spans="1:4" x14ac:dyDescent="0.25">
      <c r="A200" s="17"/>
      <c r="D200" s="21"/>
    </row>
    <row r="201" spans="1:4" x14ac:dyDescent="0.25">
      <c r="A201" s="17"/>
      <c r="D201" s="21"/>
    </row>
    <row r="202" spans="1:4" x14ac:dyDescent="0.25">
      <c r="A202" s="17"/>
      <c r="D202" s="21"/>
    </row>
    <row r="203" spans="1:4" x14ac:dyDescent="0.25">
      <c r="A203" s="17"/>
      <c r="D203" s="21"/>
    </row>
    <row r="204" spans="1:4" x14ac:dyDescent="0.25">
      <c r="A204" s="17"/>
      <c r="D204" s="21"/>
    </row>
    <row r="205" spans="1:4" x14ac:dyDescent="0.25">
      <c r="A205" s="17"/>
      <c r="D205" s="21"/>
    </row>
    <row r="206" spans="1:4" x14ac:dyDescent="0.25">
      <c r="A206" s="17"/>
      <c r="D206" s="21"/>
    </row>
    <row r="207" spans="1:4" x14ac:dyDescent="0.25">
      <c r="A207" s="17"/>
      <c r="D207" s="21"/>
    </row>
    <row r="208" spans="1:4" x14ac:dyDescent="0.25">
      <c r="A208" s="17"/>
      <c r="D208" s="21"/>
    </row>
    <row r="209" spans="1:4" x14ac:dyDescent="0.25">
      <c r="A209" s="17"/>
      <c r="D209" s="21"/>
    </row>
    <row r="210" spans="1:4" x14ac:dyDescent="0.25">
      <c r="A210" s="17"/>
      <c r="D210" s="21"/>
    </row>
    <row r="211" spans="1:4" x14ac:dyDescent="0.25">
      <c r="A211" s="17"/>
      <c r="D211" s="21"/>
    </row>
    <row r="212" spans="1:4" x14ac:dyDescent="0.25">
      <c r="A212" s="17"/>
      <c r="D212" s="21"/>
    </row>
    <row r="213" spans="1:4" x14ac:dyDescent="0.25">
      <c r="A213" s="17"/>
      <c r="D213" s="21"/>
    </row>
    <row r="214" spans="1:4" x14ac:dyDescent="0.25">
      <c r="A214" s="17"/>
      <c r="D214" s="21"/>
    </row>
    <row r="215" spans="1:4" x14ac:dyDescent="0.25">
      <c r="A215" s="17"/>
      <c r="D215" s="21"/>
    </row>
    <row r="216" spans="1:4" x14ac:dyDescent="0.25">
      <c r="A216" s="17"/>
      <c r="D216" s="21"/>
    </row>
    <row r="217" spans="1:4" x14ac:dyDescent="0.25">
      <c r="A217" s="17"/>
      <c r="D217" s="21"/>
    </row>
    <row r="218" spans="1:4" x14ac:dyDescent="0.25">
      <c r="A218" s="17"/>
      <c r="D218" s="21"/>
    </row>
    <row r="219" spans="1:4" x14ac:dyDescent="0.25">
      <c r="A219" s="17"/>
      <c r="D219" s="21"/>
    </row>
    <row r="220" spans="1:4" x14ac:dyDescent="0.25">
      <c r="A220" s="17"/>
      <c r="D220" s="21"/>
    </row>
    <row r="221" spans="1:4" x14ac:dyDescent="0.25">
      <c r="A221" s="17"/>
      <c r="D221" s="21"/>
    </row>
    <row r="222" spans="1:4" x14ac:dyDescent="0.25">
      <c r="A222" s="17"/>
      <c r="D222" s="21"/>
    </row>
    <row r="223" spans="1:4" x14ac:dyDescent="0.25">
      <c r="A223" s="17"/>
      <c r="D223" s="21"/>
    </row>
    <row r="224" spans="1:4" x14ac:dyDescent="0.25">
      <c r="A224" s="17"/>
      <c r="D224" s="21"/>
    </row>
    <row r="225" spans="1:4" x14ac:dyDescent="0.25">
      <c r="A225" s="17"/>
      <c r="D225" s="21"/>
    </row>
    <row r="226" spans="1:4" x14ac:dyDescent="0.25">
      <c r="A226" s="17"/>
      <c r="D226" s="21"/>
    </row>
    <row r="227" spans="1:4" x14ac:dyDescent="0.25">
      <c r="A227" s="17"/>
      <c r="D227" s="21"/>
    </row>
    <row r="228" spans="1:4" x14ac:dyDescent="0.25">
      <c r="A228" s="17"/>
      <c r="D228" s="21"/>
    </row>
    <row r="229" spans="1:4" x14ac:dyDescent="0.25">
      <c r="A229" s="17"/>
      <c r="D229" s="21"/>
    </row>
    <row r="230" spans="1:4" x14ac:dyDescent="0.25">
      <c r="A230" s="17"/>
      <c r="D230" s="21"/>
    </row>
    <row r="231" spans="1:4" x14ac:dyDescent="0.25">
      <c r="A231" s="17"/>
      <c r="D231" s="21"/>
    </row>
    <row r="232" spans="1:4" x14ac:dyDescent="0.25">
      <c r="A232" s="17"/>
      <c r="D232" s="21"/>
    </row>
    <row r="233" spans="1:4" x14ac:dyDescent="0.25">
      <c r="A233" s="17"/>
      <c r="D233" s="21"/>
    </row>
    <row r="234" spans="1:4" x14ac:dyDescent="0.25">
      <c r="A234" s="17"/>
      <c r="D234" s="21"/>
    </row>
    <row r="235" spans="1:4" x14ac:dyDescent="0.25">
      <c r="A235" s="17"/>
      <c r="D235" s="21"/>
    </row>
    <row r="236" spans="1:4" x14ac:dyDescent="0.25">
      <c r="A236" s="17"/>
      <c r="D236" s="21"/>
    </row>
    <row r="237" spans="1:4" x14ac:dyDescent="0.25">
      <c r="A237" s="17"/>
      <c r="D237" s="21"/>
    </row>
    <row r="238" spans="1:4" x14ac:dyDescent="0.25">
      <c r="A238" s="17"/>
      <c r="D238" s="21"/>
    </row>
    <row r="239" spans="1:4" x14ac:dyDescent="0.25">
      <c r="A239" s="17"/>
      <c r="D239" s="21"/>
    </row>
    <row r="240" spans="1:4" x14ac:dyDescent="0.25">
      <c r="A240" s="17"/>
      <c r="D240" s="21"/>
    </row>
    <row r="241" spans="1:4" x14ac:dyDescent="0.25">
      <c r="A241" s="17"/>
      <c r="D241" s="21"/>
    </row>
    <row r="242" spans="1:4" x14ac:dyDescent="0.25">
      <c r="A242" s="17"/>
      <c r="D242" s="21"/>
    </row>
    <row r="243" spans="1:4" x14ac:dyDescent="0.25">
      <c r="A243" s="17"/>
      <c r="D243" s="21"/>
    </row>
    <row r="244" spans="1:4" x14ac:dyDescent="0.25">
      <c r="A244" s="17"/>
      <c r="D244" s="21"/>
    </row>
    <row r="245" spans="1:4" x14ac:dyDescent="0.25">
      <c r="A245" s="17"/>
      <c r="D245" s="21"/>
    </row>
    <row r="246" spans="1:4" x14ac:dyDescent="0.25">
      <c r="A246" s="17"/>
      <c r="D246" s="21"/>
    </row>
    <row r="247" spans="1:4" x14ac:dyDescent="0.25">
      <c r="A247" s="17"/>
      <c r="D247" s="21"/>
    </row>
    <row r="248" spans="1:4" x14ac:dyDescent="0.25">
      <c r="A248" s="17"/>
      <c r="D248" s="21"/>
    </row>
    <row r="249" spans="1:4" x14ac:dyDescent="0.25">
      <c r="A249" s="17"/>
      <c r="D249" s="21"/>
    </row>
    <row r="250" spans="1:4" x14ac:dyDescent="0.25">
      <c r="A250" s="17"/>
      <c r="D250" s="21"/>
    </row>
    <row r="251" spans="1:4" x14ac:dyDescent="0.25">
      <c r="A251" s="17"/>
      <c r="D251" s="21"/>
    </row>
    <row r="252" spans="1:4" x14ac:dyDescent="0.25">
      <c r="A252" s="17"/>
      <c r="D252" s="21"/>
    </row>
    <row r="253" spans="1:4" x14ac:dyDescent="0.25">
      <c r="A253" s="17"/>
      <c r="D253" s="21"/>
    </row>
    <row r="254" spans="1:4" x14ac:dyDescent="0.25">
      <c r="A254" s="17"/>
      <c r="D254" s="21"/>
    </row>
    <row r="255" spans="1:4" x14ac:dyDescent="0.25">
      <c r="A255" s="17"/>
      <c r="D255" s="21"/>
    </row>
    <row r="256" spans="1:4" x14ac:dyDescent="0.25">
      <c r="A256" s="17"/>
      <c r="D256" s="21"/>
    </row>
    <row r="257" spans="1:4" x14ac:dyDescent="0.25">
      <c r="A257" s="17"/>
      <c r="D257" s="21"/>
    </row>
    <row r="258" spans="1:4" x14ac:dyDescent="0.25">
      <c r="A258" s="17"/>
      <c r="D258" s="21"/>
    </row>
    <row r="259" spans="1:4" x14ac:dyDescent="0.25">
      <c r="A259" s="17"/>
      <c r="D259" s="21"/>
    </row>
    <row r="260" spans="1:4" x14ac:dyDescent="0.25">
      <c r="A260" s="17"/>
      <c r="D260" s="21"/>
    </row>
    <row r="261" spans="1:4" x14ac:dyDescent="0.25">
      <c r="A261" s="17"/>
      <c r="D261" s="21"/>
    </row>
    <row r="262" spans="1:4" x14ac:dyDescent="0.25">
      <c r="A262" s="17"/>
      <c r="D262" s="21"/>
    </row>
    <row r="263" spans="1:4" x14ac:dyDescent="0.25">
      <c r="A263" s="17"/>
      <c r="D263" s="21"/>
    </row>
    <row r="264" spans="1:4" x14ac:dyDescent="0.25">
      <c r="A264" s="17"/>
      <c r="D264" s="21"/>
    </row>
    <row r="265" spans="1:4" x14ac:dyDescent="0.25">
      <c r="A265" s="17"/>
      <c r="D265" s="21"/>
    </row>
    <row r="266" spans="1:4" x14ac:dyDescent="0.25">
      <c r="A266" s="17"/>
      <c r="D266" s="21"/>
    </row>
    <row r="267" spans="1:4" x14ac:dyDescent="0.25">
      <c r="A267" s="17"/>
      <c r="D267" s="21"/>
    </row>
    <row r="268" spans="1:4" x14ac:dyDescent="0.25">
      <c r="A268" s="17"/>
      <c r="D268" s="21"/>
    </row>
    <row r="269" spans="1:4" x14ac:dyDescent="0.25">
      <c r="A269" s="17"/>
      <c r="D269" s="21"/>
    </row>
    <row r="270" spans="1:4" x14ac:dyDescent="0.25">
      <c r="A270" s="17"/>
      <c r="D270" s="21"/>
    </row>
    <row r="271" spans="1:4" x14ac:dyDescent="0.25">
      <c r="A271" s="17"/>
      <c r="D271" s="21"/>
    </row>
    <row r="272" spans="1:4" x14ac:dyDescent="0.25">
      <c r="A272" s="17"/>
      <c r="D272" s="21"/>
    </row>
    <row r="273" spans="1:4" x14ac:dyDescent="0.25">
      <c r="A273" s="17"/>
      <c r="D273" s="21"/>
    </row>
    <row r="274" spans="1:4" x14ac:dyDescent="0.25">
      <c r="A274" s="17"/>
      <c r="D274" s="21"/>
    </row>
    <row r="275" spans="1:4" x14ac:dyDescent="0.25">
      <c r="A275" s="17"/>
      <c r="D275" s="21"/>
    </row>
    <row r="276" spans="1:4" x14ac:dyDescent="0.25">
      <c r="A276" s="17"/>
      <c r="D276" s="21"/>
    </row>
    <row r="277" spans="1:4" x14ac:dyDescent="0.25">
      <c r="A277" s="17"/>
      <c r="D277" s="21"/>
    </row>
    <row r="278" spans="1:4" x14ac:dyDescent="0.25">
      <c r="A278" s="17"/>
      <c r="D278" s="21"/>
    </row>
    <row r="279" spans="1:4" x14ac:dyDescent="0.25">
      <c r="A279" s="17"/>
      <c r="D279" s="21"/>
    </row>
    <row r="280" spans="1:4" x14ac:dyDescent="0.25">
      <c r="A280" s="17"/>
      <c r="D280" s="21"/>
    </row>
    <row r="281" spans="1:4" x14ac:dyDescent="0.25">
      <c r="A281" s="17"/>
      <c r="D281" s="21"/>
    </row>
    <row r="282" spans="1:4" x14ac:dyDescent="0.25">
      <c r="A282" s="17"/>
      <c r="D282" s="21"/>
    </row>
    <row r="283" spans="1:4" x14ac:dyDescent="0.25">
      <c r="A283" s="17"/>
      <c r="D283" s="21"/>
    </row>
    <row r="284" spans="1:4" x14ac:dyDescent="0.25">
      <c r="A284" s="17"/>
      <c r="D284" s="21"/>
    </row>
    <row r="285" spans="1:4" x14ac:dyDescent="0.25">
      <c r="A285" s="17"/>
      <c r="D285" s="21"/>
    </row>
    <row r="286" spans="1:4" x14ac:dyDescent="0.25">
      <c r="A286" s="17"/>
      <c r="D286" s="21"/>
    </row>
    <row r="287" spans="1:4" x14ac:dyDescent="0.25">
      <c r="A287" s="17"/>
      <c r="D287" s="21"/>
    </row>
    <row r="288" spans="1:4" x14ac:dyDescent="0.25">
      <c r="A288" s="17"/>
      <c r="D288" s="21"/>
    </row>
    <row r="289" spans="1:4" x14ac:dyDescent="0.25">
      <c r="A289" s="17"/>
      <c r="D289" s="21"/>
    </row>
    <row r="290" spans="1:4" x14ac:dyDescent="0.25">
      <c r="A290" s="17"/>
      <c r="D290" s="21"/>
    </row>
    <row r="291" spans="1:4" x14ac:dyDescent="0.25">
      <c r="A291" s="17"/>
      <c r="D291" s="21"/>
    </row>
    <row r="292" spans="1:4" x14ac:dyDescent="0.25">
      <c r="A292" s="17"/>
      <c r="D292" s="21"/>
    </row>
    <row r="293" spans="1:4" x14ac:dyDescent="0.25">
      <c r="A293" s="17"/>
      <c r="D293" s="21"/>
    </row>
    <row r="294" spans="1:4" x14ac:dyDescent="0.25">
      <c r="A294" s="17"/>
      <c r="D294" s="21"/>
    </row>
    <row r="295" spans="1:4" x14ac:dyDescent="0.25">
      <c r="A295" s="17"/>
      <c r="D295" s="21"/>
    </row>
    <row r="296" spans="1:4" x14ac:dyDescent="0.25">
      <c r="A296" s="17"/>
      <c r="D296" s="21"/>
    </row>
    <row r="297" spans="1:4" x14ac:dyDescent="0.25">
      <c r="A297" s="17"/>
      <c r="D297" s="21"/>
    </row>
    <row r="298" spans="1:4" x14ac:dyDescent="0.25">
      <c r="A298" s="17"/>
      <c r="D298" s="21"/>
    </row>
    <row r="299" spans="1:4" x14ac:dyDescent="0.25">
      <c r="A299" s="17"/>
      <c r="D299" s="21"/>
    </row>
    <row r="300" spans="1:4" x14ac:dyDescent="0.25">
      <c r="A300" s="17"/>
      <c r="D300" s="21"/>
    </row>
    <row r="301" spans="1:4" x14ac:dyDescent="0.25">
      <c r="A301" s="17"/>
      <c r="D301" s="21"/>
    </row>
    <row r="302" spans="1:4" x14ac:dyDescent="0.25">
      <c r="A302" s="17"/>
      <c r="D302" s="21"/>
    </row>
    <row r="303" spans="1:4" x14ac:dyDescent="0.25">
      <c r="A303" s="17"/>
      <c r="D303" s="21"/>
    </row>
    <row r="304" spans="1:4" x14ac:dyDescent="0.25">
      <c r="A304" s="17"/>
      <c r="D304" s="21"/>
    </row>
    <row r="305" spans="1:4" x14ac:dyDescent="0.25">
      <c r="A305" s="17"/>
      <c r="D305" s="21"/>
    </row>
    <row r="306" spans="1:4" x14ac:dyDescent="0.25">
      <c r="A306" s="17"/>
      <c r="D306" s="21"/>
    </row>
    <row r="307" spans="1:4" x14ac:dyDescent="0.25">
      <c r="A307" s="17"/>
      <c r="D307" s="21"/>
    </row>
    <row r="308" spans="1:4" x14ac:dyDescent="0.25">
      <c r="A308" s="17"/>
      <c r="D308" s="21"/>
    </row>
    <row r="309" spans="1:4" x14ac:dyDescent="0.25">
      <c r="A309" s="17"/>
      <c r="D309" s="21"/>
    </row>
    <row r="310" spans="1:4" x14ac:dyDescent="0.25">
      <c r="A310" s="17"/>
      <c r="D310" s="21"/>
    </row>
    <row r="311" spans="1:4" x14ac:dyDescent="0.25">
      <c r="A311" s="17"/>
      <c r="D311" s="21"/>
    </row>
    <row r="312" spans="1:4" x14ac:dyDescent="0.25">
      <c r="A312" s="17"/>
      <c r="D312" s="21"/>
    </row>
    <row r="313" spans="1:4" x14ac:dyDescent="0.25">
      <c r="A313" s="17"/>
      <c r="D313" s="21"/>
    </row>
    <row r="314" spans="1:4" x14ac:dyDescent="0.25">
      <c r="A314" s="17"/>
      <c r="D314" s="21"/>
    </row>
    <row r="315" spans="1:4" x14ac:dyDescent="0.25">
      <c r="A315" s="17"/>
      <c r="D315" s="21"/>
    </row>
    <row r="316" spans="1:4" x14ac:dyDescent="0.25">
      <c r="A316" s="17"/>
      <c r="D316" s="21"/>
    </row>
    <row r="317" spans="1:4" x14ac:dyDescent="0.25">
      <c r="A317" s="17"/>
      <c r="D317" s="21"/>
    </row>
    <row r="318" spans="1:4" x14ac:dyDescent="0.25">
      <c r="A318" s="17"/>
      <c r="D318" s="21"/>
    </row>
    <row r="319" spans="1:4" x14ac:dyDescent="0.25">
      <c r="A319" s="17"/>
      <c r="D319" s="21"/>
    </row>
    <row r="320" spans="1:4" x14ac:dyDescent="0.25">
      <c r="A320" s="17"/>
      <c r="D320" s="21"/>
    </row>
    <row r="321" spans="1:4" x14ac:dyDescent="0.25">
      <c r="A321" s="17"/>
      <c r="D321" s="21"/>
    </row>
    <row r="322" spans="1:4" x14ac:dyDescent="0.25">
      <c r="A322" s="17"/>
      <c r="D322" s="21"/>
    </row>
    <row r="323" spans="1:4" x14ac:dyDescent="0.25">
      <c r="A323" s="17"/>
      <c r="D323" s="21"/>
    </row>
    <row r="324" spans="1:4" x14ac:dyDescent="0.25">
      <c r="A324" s="17"/>
      <c r="D324" s="21"/>
    </row>
    <row r="325" spans="1:4" x14ac:dyDescent="0.25">
      <c r="A325" s="17"/>
      <c r="D325" s="21"/>
    </row>
    <row r="326" spans="1:4" x14ac:dyDescent="0.25">
      <c r="A326" s="17"/>
      <c r="D326" s="21"/>
    </row>
    <row r="327" spans="1:4" x14ac:dyDescent="0.25">
      <c r="A327" s="17"/>
      <c r="D327" s="21"/>
    </row>
    <row r="328" spans="1:4" x14ac:dyDescent="0.25">
      <c r="A328" s="17"/>
      <c r="D328" s="21"/>
    </row>
    <row r="329" spans="1:4" x14ac:dyDescent="0.25">
      <c r="A329" s="17"/>
      <c r="D329" s="21"/>
    </row>
    <row r="330" spans="1:4" x14ac:dyDescent="0.25">
      <c r="A330" s="17"/>
      <c r="D330" s="21"/>
    </row>
    <row r="331" spans="1:4" x14ac:dyDescent="0.25">
      <c r="A331" s="17"/>
      <c r="D331" s="21"/>
    </row>
    <row r="332" spans="1:4" x14ac:dyDescent="0.25">
      <c r="A332" s="17"/>
      <c r="D332" s="21"/>
    </row>
    <row r="333" spans="1:4" x14ac:dyDescent="0.25">
      <c r="A333" s="17"/>
      <c r="D333" s="21"/>
    </row>
    <row r="334" spans="1:4" x14ac:dyDescent="0.25">
      <c r="A334" s="17"/>
      <c r="D334" s="21"/>
    </row>
    <row r="335" spans="1:4" x14ac:dyDescent="0.25">
      <c r="A335" s="17"/>
      <c r="D335" s="21"/>
    </row>
    <row r="336" spans="1:4" x14ac:dyDescent="0.25">
      <c r="A336" s="17"/>
      <c r="D336" s="21"/>
    </row>
    <row r="337" spans="1:4" x14ac:dyDescent="0.25">
      <c r="A337" s="17"/>
      <c r="D337" s="21"/>
    </row>
    <row r="338" spans="1:4" x14ac:dyDescent="0.25">
      <c r="A338" s="17"/>
      <c r="D338" s="21"/>
    </row>
    <row r="339" spans="1:4" x14ac:dyDescent="0.25">
      <c r="A339" s="17"/>
      <c r="D339" s="21"/>
    </row>
    <row r="340" spans="1:4" x14ac:dyDescent="0.25">
      <c r="A340" s="17"/>
      <c r="D340" s="21"/>
    </row>
    <row r="341" spans="1:4" x14ac:dyDescent="0.25">
      <c r="A341" s="17"/>
    </row>
    <row r="342" spans="1:4" x14ac:dyDescent="0.25">
      <c r="A342" s="17"/>
    </row>
    <row r="343" spans="1:4" x14ac:dyDescent="0.25">
      <c r="A343" s="17"/>
    </row>
    <row r="344" spans="1:4" x14ac:dyDescent="0.25">
      <c r="A344" s="17"/>
    </row>
    <row r="345" spans="1:4" x14ac:dyDescent="0.25">
      <c r="A345" s="17"/>
    </row>
    <row r="346" spans="1:4" x14ac:dyDescent="0.25">
      <c r="A346" s="17"/>
    </row>
    <row r="347" spans="1:4" x14ac:dyDescent="0.25">
      <c r="A347" s="17"/>
    </row>
    <row r="348" spans="1:4" x14ac:dyDescent="0.25">
      <c r="A348" s="17"/>
    </row>
    <row r="349" spans="1:4" x14ac:dyDescent="0.25">
      <c r="A349" s="17"/>
    </row>
    <row r="350" spans="1:4" x14ac:dyDescent="0.25">
      <c r="A350" s="17"/>
    </row>
    <row r="351" spans="1:4" x14ac:dyDescent="0.25">
      <c r="A351" s="17"/>
    </row>
    <row r="352" spans="1:4" x14ac:dyDescent="0.25">
      <c r="A352" s="17"/>
    </row>
    <row r="353" spans="1:1" x14ac:dyDescent="0.25">
      <c r="A353" s="17"/>
    </row>
    <row r="354" spans="1:1" x14ac:dyDescent="0.25">
      <c r="A354" s="17"/>
    </row>
    <row r="355" spans="1:1" x14ac:dyDescent="0.25">
      <c r="A355" s="17"/>
    </row>
    <row r="356" spans="1:1" x14ac:dyDescent="0.25">
      <c r="A356" s="17"/>
    </row>
    <row r="357" spans="1:1" x14ac:dyDescent="0.25">
      <c r="A357" s="17"/>
    </row>
    <row r="358" spans="1:1" x14ac:dyDescent="0.25">
      <c r="A358" s="17"/>
    </row>
    <row r="359" spans="1:1" x14ac:dyDescent="0.25">
      <c r="A359" s="17"/>
    </row>
    <row r="360" spans="1:1" x14ac:dyDescent="0.25">
      <c r="A360" s="17"/>
    </row>
    <row r="361" spans="1:1" x14ac:dyDescent="0.25">
      <c r="A361" s="17"/>
    </row>
    <row r="362" spans="1:1" x14ac:dyDescent="0.25">
      <c r="A362" s="17"/>
    </row>
    <row r="363" spans="1:1" x14ac:dyDescent="0.25">
      <c r="A363" s="17"/>
    </row>
    <row r="364" spans="1:1" x14ac:dyDescent="0.25">
      <c r="A364" s="17"/>
    </row>
    <row r="365" spans="1:1" x14ac:dyDescent="0.25">
      <c r="A365" s="17"/>
    </row>
    <row r="366" spans="1:1" x14ac:dyDescent="0.25">
      <c r="A366" s="17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7A62-0210-41CE-88F9-6FFC2D2BF189}">
  <dimension ref="A1:H98"/>
  <sheetViews>
    <sheetView topLeftCell="A40" workbookViewId="0">
      <selection sqref="A1:I5"/>
    </sheetView>
  </sheetViews>
  <sheetFormatPr defaultRowHeight="15" x14ac:dyDescent="0.25"/>
  <cols>
    <col min="1" max="1" width="19.85546875" customWidth="1"/>
    <col min="2" max="2" width="17.42578125" customWidth="1"/>
    <col min="3" max="3" width="12.28515625" customWidth="1"/>
    <col min="4" max="4" width="14.140625" customWidth="1"/>
    <col min="5" max="5" width="10.85546875" customWidth="1"/>
    <col min="6" max="7" width="18.28515625" customWidth="1"/>
    <col min="8" max="8" width="15.85546875" customWidth="1"/>
  </cols>
  <sheetData>
    <row r="1" spans="1:8" x14ac:dyDescent="0.25">
      <c r="B1" s="3"/>
      <c r="C1" s="2"/>
      <c r="D1" s="4"/>
      <c r="E1" s="4"/>
      <c r="F1" s="2"/>
      <c r="G1" s="2"/>
      <c r="H1" s="2"/>
    </row>
    <row r="2" spans="1:8" x14ac:dyDescent="0.25">
      <c r="B2" s="5"/>
      <c r="C2" s="1"/>
      <c r="D2" s="6"/>
      <c r="E2" s="6"/>
      <c r="F2" s="6"/>
      <c r="G2" s="6"/>
      <c r="H2" s="6"/>
    </row>
    <row r="3" spans="1:8" x14ac:dyDescent="0.25">
      <c r="B3" s="5"/>
      <c r="C3" s="1"/>
      <c r="D3" s="6"/>
      <c r="E3" s="6"/>
      <c r="F3" s="6"/>
      <c r="G3" s="6"/>
      <c r="H3" s="6"/>
    </row>
    <row r="4" spans="1:8" x14ac:dyDescent="0.25">
      <c r="B4" s="3" t="s">
        <v>6</v>
      </c>
      <c r="C4" s="2" t="s">
        <v>35</v>
      </c>
      <c r="D4" s="4" t="s">
        <v>6</v>
      </c>
      <c r="E4" s="4" t="s">
        <v>1</v>
      </c>
      <c r="F4" s="4" t="s">
        <v>3</v>
      </c>
      <c r="G4" s="4" t="s">
        <v>5</v>
      </c>
      <c r="H4" s="4" t="s">
        <v>12</v>
      </c>
    </row>
    <row r="5" spans="1:8" x14ac:dyDescent="0.25">
      <c r="A5" s="19" t="s">
        <v>220</v>
      </c>
      <c r="B5" s="3" t="s">
        <v>16</v>
      </c>
      <c r="C5" s="2" t="s">
        <v>16</v>
      </c>
      <c r="D5" s="4" t="s">
        <v>2</v>
      </c>
      <c r="E5" s="4" t="s">
        <v>2</v>
      </c>
      <c r="F5" s="4" t="s">
        <v>4</v>
      </c>
      <c r="G5" s="4"/>
      <c r="H5" s="4"/>
    </row>
    <row r="6" spans="1:8" x14ac:dyDescent="0.25">
      <c r="H6" s="18">
        <v>5550</v>
      </c>
    </row>
    <row r="7" spans="1:8" x14ac:dyDescent="0.25">
      <c r="D7" s="21"/>
      <c r="E7" s="21"/>
      <c r="F7" s="21"/>
      <c r="H7" s="18"/>
    </row>
    <row r="8" spans="1:8" x14ac:dyDescent="0.25">
      <c r="B8" s="17">
        <v>44929</v>
      </c>
      <c r="C8">
        <v>4</v>
      </c>
      <c r="D8" s="21"/>
      <c r="E8" s="21">
        <v>300</v>
      </c>
      <c r="F8" s="21">
        <v>60</v>
      </c>
      <c r="H8" s="18"/>
    </row>
    <row r="9" spans="1:8" x14ac:dyDescent="0.25">
      <c r="B9" s="17">
        <v>44931</v>
      </c>
      <c r="C9">
        <v>2</v>
      </c>
      <c r="D9" s="21"/>
      <c r="E9" s="21">
        <v>150</v>
      </c>
      <c r="F9" s="21">
        <v>30</v>
      </c>
      <c r="H9" s="18">
        <v>5010</v>
      </c>
    </row>
    <row r="10" spans="1:8" x14ac:dyDescent="0.25">
      <c r="B10" s="17"/>
      <c r="D10" s="21"/>
      <c r="E10" s="21"/>
      <c r="F10" s="21"/>
      <c r="H10" s="18"/>
    </row>
    <row r="11" spans="1:8" x14ac:dyDescent="0.25">
      <c r="B11" s="17">
        <v>44936</v>
      </c>
      <c r="C11">
        <v>8</v>
      </c>
      <c r="D11" s="21"/>
      <c r="E11" s="21">
        <v>600</v>
      </c>
      <c r="F11" s="21">
        <v>120</v>
      </c>
      <c r="H11" s="18"/>
    </row>
    <row r="12" spans="1:8" x14ac:dyDescent="0.25">
      <c r="B12" s="17">
        <v>44938</v>
      </c>
      <c r="C12">
        <v>2</v>
      </c>
      <c r="D12" s="21"/>
      <c r="E12" s="21">
        <v>150</v>
      </c>
      <c r="F12" s="21">
        <v>30</v>
      </c>
      <c r="H12" s="18"/>
    </row>
    <row r="13" spans="1:8" x14ac:dyDescent="0.25">
      <c r="B13" s="17">
        <v>44940</v>
      </c>
      <c r="C13">
        <v>2</v>
      </c>
      <c r="D13" s="21"/>
      <c r="E13" s="21">
        <v>150</v>
      </c>
      <c r="F13" s="21">
        <v>30</v>
      </c>
      <c r="H13" s="18"/>
    </row>
    <row r="14" spans="1:8" x14ac:dyDescent="0.25">
      <c r="B14" s="17">
        <v>44943</v>
      </c>
      <c r="C14">
        <v>2.5</v>
      </c>
      <c r="D14" s="21"/>
      <c r="E14" s="21">
        <v>187.5</v>
      </c>
      <c r="F14" s="21">
        <v>37.5</v>
      </c>
      <c r="H14" s="18"/>
    </row>
    <row r="15" spans="1:8" x14ac:dyDescent="0.25">
      <c r="B15" s="17">
        <v>44945</v>
      </c>
      <c r="C15">
        <v>3</v>
      </c>
      <c r="D15" s="21"/>
      <c r="E15" s="21">
        <v>225</v>
      </c>
      <c r="F15" s="21">
        <v>45</v>
      </c>
      <c r="H15" s="18">
        <v>3435</v>
      </c>
    </row>
    <row r="16" spans="1:8" x14ac:dyDescent="0.25">
      <c r="B16" s="17"/>
      <c r="D16" s="21"/>
      <c r="E16" s="21"/>
      <c r="F16" s="21"/>
      <c r="H16" s="18"/>
    </row>
    <row r="17" spans="2:8" x14ac:dyDescent="0.25">
      <c r="B17" s="17">
        <v>44950</v>
      </c>
      <c r="C17">
        <v>4</v>
      </c>
      <c r="D17" s="21"/>
      <c r="E17" s="21">
        <v>300</v>
      </c>
      <c r="F17" s="21">
        <v>60</v>
      </c>
      <c r="H17" s="18"/>
    </row>
    <row r="18" spans="2:8" x14ac:dyDescent="0.25">
      <c r="B18" s="17">
        <v>44950</v>
      </c>
      <c r="C18">
        <v>2.5</v>
      </c>
      <c r="D18" s="21"/>
      <c r="E18" s="21">
        <v>187.5</v>
      </c>
      <c r="F18" s="21">
        <v>37.5</v>
      </c>
      <c r="H18" s="18"/>
    </row>
    <row r="19" spans="2:8" x14ac:dyDescent="0.25">
      <c r="B19" s="17">
        <v>44952</v>
      </c>
      <c r="C19">
        <v>2.5</v>
      </c>
      <c r="D19" s="21"/>
      <c r="E19" s="21">
        <v>187.5</v>
      </c>
      <c r="F19" s="21">
        <v>37.5</v>
      </c>
      <c r="H19" s="18"/>
    </row>
    <row r="20" spans="2:8" x14ac:dyDescent="0.25">
      <c r="B20" s="17">
        <v>44952</v>
      </c>
      <c r="C20">
        <v>2.5</v>
      </c>
      <c r="D20" s="21"/>
      <c r="E20" s="21">
        <v>187.5</v>
      </c>
      <c r="F20" s="21">
        <v>37.5</v>
      </c>
      <c r="H20" s="18"/>
    </row>
    <row r="21" spans="2:8" x14ac:dyDescent="0.25">
      <c r="B21" s="17">
        <v>44953</v>
      </c>
      <c r="C21">
        <v>10.5</v>
      </c>
      <c r="D21" s="21"/>
      <c r="E21" s="21">
        <v>787.5</v>
      </c>
      <c r="F21" s="21">
        <v>157.5</v>
      </c>
      <c r="H21" s="18"/>
    </row>
    <row r="22" spans="2:8" x14ac:dyDescent="0.25">
      <c r="B22" s="17">
        <v>44957</v>
      </c>
      <c r="C22">
        <v>3</v>
      </c>
      <c r="D22" s="21"/>
      <c r="E22" s="21">
        <v>225</v>
      </c>
      <c r="F22" s="21">
        <v>45</v>
      </c>
      <c r="H22" s="18"/>
    </row>
    <row r="23" spans="2:8" x14ac:dyDescent="0.25">
      <c r="B23" s="17">
        <v>44958</v>
      </c>
      <c r="C23">
        <v>2.5</v>
      </c>
      <c r="D23" s="21"/>
      <c r="E23" s="21">
        <v>187.5</v>
      </c>
      <c r="F23" s="21">
        <v>37.5</v>
      </c>
      <c r="H23" s="18"/>
    </row>
    <row r="24" spans="2:8" x14ac:dyDescent="0.25">
      <c r="B24" s="17">
        <v>44959</v>
      </c>
      <c r="C24">
        <v>3.5</v>
      </c>
      <c r="D24" s="21"/>
      <c r="E24" s="21">
        <v>262.5</v>
      </c>
      <c r="F24" s="21">
        <v>52.5</v>
      </c>
      <c r="H24" s="18"/>
    </row>
    <row r="25" spans="2:8" x14ac:dyDescent="0.25">
      <c r="B25" s="17">
        <v>44963</v>
      </c>
      <c r="C25">
        <v>10</v>
      </c>
      <c r="D25" s="21"/>
      <c r="E25" s="21">
        <v>750</v>
      </c>
      <c r="F25" s="21">
        <v>150</v>
      </c>
      <c r="H25" s="18"/>
    </row>
    <row r="26" spans="2:8" x14ac:dyDescent="0.25">
      <c r="B26" s="17">
        <v>44963</v>
      </c>
      <c r="C26">
        <v>10.5</v>
      </c>
      <c r="D26" s="21"/>
      <c r="E26" s="21">
        <v>787.5</v>
      </c>
      <c r="F26" s="21">
        <v>157.5</v>
      </c>
      <c r="H26" s="18">
        <v>-1200</v>
      </c>
    </row>
    <row r="27" spans="2:8" x14ac:dyDescent="0.25">
      <c r="B27" s="17"/>
      <c r="D27" s="21"/>
      <c r="E27" s="21" t="s">
        <v>56</v>
      </c>
      <c r="F27" s="21" t="s">
        <v>56</v>
      </c>
      <c r="H27" s="18"/>
    </row>
    <row r="28" spans="2:8" x14ac:dyDescent="0.25">
      <c r="B28" s="17">
        <v>44964</v>
      </c>
      <c r="C28">
        <v>3.5</v>
      </c>
      <c r="D28" s="21"/>
      <c r="E28" s="21">
        <v>262.5</v>
      </c>
      <c r="F28" s="21">
        <v>52.5</v>
      </c>
      <c r="H28" s="18" t="s">
        <v>56</v>
      </c>
    </row>
    <row r="29" spans="2:8" x14ac:dyDescent="0.25">
      <c r="B29" s="17">
        <v>44965</v>
      </c>
      <c r="C29">
        <v>6</v>
      </c>
      <c r="E29" s="21">
        <v>450</v>
      </c>
      <c r="F29" s="21">
        <v>90</v>
      </c>
      <c r="H29" s="18"/>
    </row>
    <row r="30" spans="2:8" x14ac:dyDescent="0.25">
      <c r="B30" s="17">
        <v>44966</v>
      </c>
      <c r="C30">
        <v>4.5</v>
      </c>
      <c r="E30" s="21">
        <v>337.5</v>
      </c>
      <c r="F30" s="21">
        <v>67.5</v>
      </c>
      <c r="H30" s="18"/>
    </row>
    <row r="31" spans="2:8" x14ac:dyDescent="0.25">
      <c r="B31" s="17">
        <v>44967</v>
      </c>
      <c r="C31">
        <v>5</v>
      </c>
      <c r="E31" s="21">
        <v>375</v>
      </c>
      <c r="F31" s="21">
        <v>75</v>
      </c>
      <c r="H31" s="18">
        <v>-2910</v>
      </c>
    </row>
    <row r="32" spans="2:8" x14ac:dyDescent="0.25">
      <c r="H32" s="18"/>
    </row>
    <row r="33" spans="1:8" x14ac:dyDescent="0.25">
      <c r="B33" s="17">
        <v>44973</v>
      </c>
      <c r="C33">
        <v>4</v>
      </c>
      <c r="E33" s="21">
        <v>300</v>
      </c>
      <c r="F33" s="21">
        <v>60</v>
      </c>
      <c r="H33" s="18">
        <v>-3270</v>
      </c>
    </row>
    <row r="34" spans="1:8" x14ac:dyDescent="0.25">
      <c r="B34" s="17"/>
      <c r="H34" s="18"/>
    </row>
    <row r="35" spans="1:8" x14ac:dyDescent="0.25">
      <c r="A35" s="18">
        <v>10000</v>
      </c>
      <c r="B35" s="17">
        <v>44993</v>
      </c>
      <c r="H35" s="18">
        <v>6730</v>
      </c>
    </row>
    <row r="36" spans="1:8" x14ac:dyDescent="0.25">
      <c r="B36" s="17"/>
      <c r="H36" s="18"/>
    </row>
    <row r="37" spans="1:8" x14ac:dyDescent="0.25">
      <c r="B37" s="17"/>
      <c r="H37" s="18"/>
    </row>
    <row r="38" spans="1:8" x14ac:dyDescent="0.25">
      <c r="A38" s="18">
        <v>405</v>
      </c>
      <c r="B38" s="17">
        <v>44998</v>
      </c>
      <c r="C38" t="s">
        <v>154</v>
      </c>
      <c r="H38" s="18"/>
    </row>
    <row r="39" spans="1:8" x14ac:dyDescent="0.25">
      <c r="A39" s="18">
        <v>990</v>
      </c>
      <c r="B39" s="17">
        <v>44998</v>
      </c>
      <c r="C39" t="s">
        <v>174</v>
      </c>
      <c r="H39" s="18"/>
    </row>
    <row r="40" spans="1:8" x14ac:dyDescent="0.25">
      <c r="A40" s="18"/>
      <c r="B40" s="17"/>
      <c r="H40" s="18"/>
    </row>
    <row r="41" spans="1:8" x14ac:dyDescent="0.25">
      <c r="A41" s="18"/>
      <c r="B41" s="17"/>
      <c r="H41" s="18"/>
    </row>
    <row r="42" spans="1:8" x14ac:dyDescent="0.25">
      <c r="A42" s="18"/>
      <c r="B42" s="17">
        <v>44985</v>
      </c>
      <c r="C42">
        <v>4</v>
      </c>
      <c r="E42" s="21">
        <v>300</v>
      </c>
      <c r="F42" s="21">
        <v>60</v>
      </c>
      <c r="H42" s="18">
        <v>6370</v>
      </c>
    </row>
    <row r="43" spans="1:8" x14ac:dyDescent="0.25">
      <c r="B43" s="17"/>
      <c r="E43" s="21"/>
      <c r="F43" s="21"/>
      <c r="H43" s="18"/>
    </row>
    <row r="44" spans="1:8" x14ac:dyDescent="0.25">
      <c r="B44" s="17">
        <v>44999</v>
      </c>
      <c r="C44">
        <v>4</v>
      </c>
      <c r="E44" s="21">
        <v>300</v>
      </c>
      <c r="F44" s="21">
        <v>60</v>
      </c>
      <c r="H44" s="18">
        <v>6010</v>
      </c>
    </row>
    <row r="45" spans="1:8" x14ac:dyDescent="0.25">
      <c r="B45" s="17"/>
      <c r="E45" s="21"/>
      <c r="F45" s="21"/>
      <c r="H45" s="18"/>
    </row>
    <row r="46" spans="1:8" x14ac:dyDescent="0.25">
      <c r="B46" s="17">
        <v>45058</v>
      </c>
      <c r="C46">
        <v>10</v>
      </c>
      <c r="E46" s="21">
        <v>750</v>
      </c>
      <c r="F46" s="21">
        <v>150</v>
      </c>
      <c r="H46" s="18">
        <v>5110</v>
      </c>
    </row>
    <row r="47" spans="1:8" x14ac:dyDescent="0.25">
      <c r="B47" s="17"/>
      <c r="E47" s="21"/>
      <c r="F47" s="21"/>
      <c r="H47" s="18"/>
    </row>
    <row r="48" spans="1:8" x14ac:dyDescent="0.25">
      <c r="B48" s="17">
        <v>45104</v>
      </c>
      <c r="C48">
        <v>4</v>
      </c>
      <c r="E48" s="21">
        <v>300</v>
      </c>
      <c r="F48" s="21">
        <v>60</v>
      </c>
      <c r="H48" s="18">
        <v>4750</v>
      </c>
    </row>
    <row r="49" spans="1:8" x14ac:dyDescent="0.25">
      <c r="E49" s="21"/>
      <c r="F49" s="21"/>
      <c r="H49" s="18"/>
    </row>
    <row r="50" spans="1:8" x14ac:dyDescent="0.25">
      <c r="A50" t="s">
        <v>56</v>
      </c>
      <c r="B50" s="17">
        <v>45153</v>
      </c>
      <c r="C50">
        <v>4</v>
      </c>
      <c r="E50" s="21">
        <v>300</v>
      </c>
      <c r="F50" s="21">
        <v>60</v>
      </c>
      <c r="H50" s="18">
        <v>4390</v>
      </c>
    </row>
    <row r="51" spans="1:8" x14ac:dyDescent="0.25">
      <c r="B51" s="17"/>
      <c r="E51" s="21"/>
      <c r="F51" s="21"/>
      <c r="H51" s="18"/>
    </row>
    <row r="52" spans="1:8" x14ac:dyDescent="0.25">
      <c r="B52" s="17">
        <v>45170</v>
      </c>
      <c r="C52">
        <v>19</v>
      </c>
      <c r="E52" s="21">
        <v>1425</v>
      </c>
      <c r="F52" s="21">
        <v>285</v>
      </c>
      <c r="H52" s="18"/>
    </row>
    <row r="53" spans="1:8" x14ac:dyDescent="0.25">
      <c r="B53" s="17"/>
      <c r="E53" s="21"/>
      <c r="F53" s="21"/>
      <c r="H53" s="18"/>
    </row>
    <row r="54" spans="1:8" x14ac:dyDescent="0.25">
      <c r="B54" s="17">
        <v>45177</v>
      </c>
      <c r="C54">
        <v>16</v>
      </c>
      <c r="E54" s="21">
        <v>1200</v>
      </c>
      <c r="F54" s="21">
        <v>240</v>
      </c>
      <c r="H54" s="18">
        <v>1240</v>
      </c>
    </row>
    <row r="55" spans="1:8" x14ac:dyDescent="0.25">
      <c r="B55" s="17"/>
      <c r="E55" s="21"/>
      <c r="F55" s="21"/>
      <c r="H55" s="18"/>
    </row>
    <row r="56" spans="1:8" x14ac:dyDescent="0.25">
      <c r="B56" s="17">
        <v>45183</v>
      </c>
      <c r="C56">
        <v>20</v>
      </c>
      <c r="E56" s="21">
        <v>1500</v>
      </c>
      <c r="F56" s="21">
        <v>300</v>
      </c>
      <c r="H56" s="18">
        <v>-560</v>
      </c>
    </row>
    <row r="57" spans="1:8" x14ac:dyDescent="0.25">
      <c r="B57" s="17"/>
      <c r="E57" s="21"/>
      <c r="F57" s="21"/>
      <c r="H57" s="18"/>
    </row>
    <row r="58" spans="1:8" x14ac:dyDescent="0.25">
      <c r="B58" s="17">
        <v>45192</v>
      </c>
      <c r="C58">
        <v>8</v>
      </c>
      <c r="E58" s="21">
        <v>600</v>
      </c>
      <c r="F58" s="21">
        <v>120</v>
      </c>
      <c r="H58" s="18">
        <v>-1280</v>
      </c>
    </row>
    <row r="59" spans="1:8" x14ac:dyDescent="0.25">
      <c r="B59" s="17"/>
      <c r="E59" s="21"/>
      <c r="F59" s="21"/>
      <c r="H59" s="18"/>
    </row>
    <row r="60" spans="1:8" x14ac:dyDescent="0.25">
      <c r="B60" s="17">
        <v>45192</v>
      </c>
      <c r="C60">
        <v>16</v>
      </c>
      <c r="E60" s="21">
        <v>1200</v>
      </c>
      <c r="F60" s="21">
        <v>240</v>
      </c>
      <c r="H60" s="18">
        <v>-2520</v>
      </c>
    </row>
    <row r="61" spans="1:8" x14ac:dyDescent="0.25">
      <c r="E61" s="21"/>
      <c r="F61" s="21"/>
    </row>
    <row r="62" spans="1:8" x14ac:dyDescent="0.25">
      <c r="A62" s="18">
        <v>10000</v>
      </c>
      <c r="B62" s="17">
        <v>45217</v>
      </c>
      <c r="E62" s="21"/>
      <c r="F62" s="21"/>
      <c r="H62" s="18">
        <v>7480</v>
      </c>
    </row>
    <row r="63" spans="1:8" x14ac:dyDescent="0.25">
      <c r="A63" s="18"/>
      <c r="B63" s="17"/>
      <c r="E63" s="21"/>
      <c r="F63" s="21"/>
      <c r="H63" s="18"/>
    </row>
    <row r="64" spans="1:8" x14ac:dyDescent="0.25">
      <c r="A64" s="18"/>
      <c r="B64" s="17">
        <v>45216</v>
      </c>
      <c r="C64">
        <v>4</v>
      </c>
      <c r="E64" s="21">
        <v>300</v>
      </c>
      <c r="F64" s="21">
        <v>60</v>
      </c>
      <c r="H64" s="18">
        <v>7120</v>
      </c>
    </row>
    <row r="65" spans="1:8" x14ac:dyDescent="0.25">
      <c r="A65" s="18"/>
      <c r="B65" s="17" t="s">
        <v>56</v>
      </c>
      <c r="E65" s="21"/>
      <c r="F65" s="21"/>
      <c r="H65" s="18"/>
    </row>
    <row r="66" spans="1:8" x14ac:dyDescent="0.25">
      <c r="A66" s="18"/>
      <c r="B66" s="17">
        <v>45274</v>
      </c>
      <c r="C66">
        <v>2.5</v>
      </c>
      <c r="E66" s="21">
        <v>187.5</v>
      </c>
      <c r="F66" s="21">
        <v>37.5</v>
      </c>
      <c r="H66" s="18"/>
    </row>
    <row r="67" spans="1:8" x14ac:dyDescent="0.25">
      <c r="A67" s="18"/>
      <c r="B67" s="17">
        <v>45276</v>
      </c>
      <c r="C67">
        <v>3.5</v>
      </c>
      <c r="E67" s="21">
        <v>262.5</v>
      </c>
      <c r="F67" s="21">
        <v>52.5</v>
      </c>
      <c r="H67" s="18"/>
    </row>
    <row r="68" spans="1:8" x14ac:dyDescent="0.25">
      <c r="A68" s="18"/>
      <c r="B68" s="17">
        <v>45278</v>
      </c>
      <c r="C68">
        <v>3</v>
      </c>
      <c r="E68" s="21">
        <v>225</v>
      </c>
      <c r="F68" s="21">
        <v>45</v>
      </c>
      <c r="H68" s="18"/>
    </row>
    <row r="69" spans="1:8" x14ac:dyDescent="0.25">
      <c r="A69" s="18"/>
      <c r="B69" s="17">
        <v>45282</v>
      </c>
      <c r="C69">
        <v>2</v>
      </c>
      <c r="E69" s="21">
        <v>150</v>
      </c>
      <c r="F69" s="21">
        <v>30</v>
      </c>
      <c r="H69" s="18">
        <v>6130</v>
      </c>
    </row>
    <row r="70" spans="1:8" x14ac:dyDescent="0.25">
      <c r="A70" s="18"/>
      <c r="B70" s="17"/>
      <c r="H70" s="18"/>
    </row>
    <row r="71" spans="1:8" x14ac:dyDescent="0.25">
      <c r="A71" s="18"/>
      <c r="B71" s="17"/>
      <c r="H71" s="18"/>
    </row>
    <row r="72" spans="1:8" x14ac:dyDescent="0.25">
      <c r="A72" s="18"/>
      <c r="B72" s="17"/>
      <c r="H72" s="18"/>
    </row>
    <row r="73" spans="1:8" x14ac:dyDescent="0.25">
      <c r="A73" s="18"/>
      <c r="B73" s="17"/>
      <c r="H73" s="18"/>
    </row>
    <row r="74" spans="1:8" x14ac:dyDescent="0.25">
      <c r="B74" s="17"/>
      <c r="H74" s="18"/>
    </row>
    <row r="75" spans="1:8" x14ac:dyDescent="0.25">
      <c r="B75" s="17"/>
      <c r="H75" s="18"/>
    </row>
    <row r="76" spans="1:8" x14ac:dyDescent="0.25">
      <c r="B76" s="17"/>
      <c r="H76" s="18"/>
    </row>
    <row r="77" spans="1:8" x14ac:dyDescent="0.25">
      <c r="B77" s="17"/>
      <c r="H77" s="18"/>
    </row>
    <row r="78" spans="1:8" x14ac:dyDescent="0.25">
      <c r="B78" s="17"/>
      <c r="H78" s="18"/>
    </row>
    <row r="79" spans="1:8" x14ac:dyDescent="0.25">
      <c r="H79" s="18"/>
    </row>
    <row r="80" spans="1:8" x14ac:dyDescent="0.25">
      <c r="H80" s="18"/>
    </row>
    <row r="81" spans="8:8" x14ac:dyDescent="0.25">
      <c r="H81" s="18"/>
    </row>
    <row r="82" spans="8:8" x14ac:dyDescent="0.25">
      <c r="H82" s="18"/>
    </row>
    <row r="83" spans="8:8" x14ac:dyDescent="0.25">
      <c r="H83" s="18"/>
    </row>
    <row r="84" spans="8:8" x14ac:dyDescent="0.25">
      <c r="H84" s="18"/>
    </row>
    <row r="85" spans="8:8" x14ac:dyDescent="0.25">
      <c r="H85" s="18"/>
    </row>
    <row r="86" spans="8:8" x14ac:dyDescent="0.25">
      <c r="H86" s="18"/>
    </row>
    <row r="87" spans="8:8" x14ac:dyDescent="0.25">
      <c r="H87" s="18"/>
    </row>
    <row r="88" spans="8:8" x14ac:dyDescent="0.25">
      <c r="H88" s="18"/>
    </row>
    <row r="98" spans="8:8" x14ac:dyDescent="0.25">
      <c r="H98" s="18" t="s">
        <v>56</v>
      </c>
    </row>
  </sheetData>
  <pageMargins left="0.7" right="0.7" top="0.75" bottom="0.75" header="0.3" footer="0.3"/>
  <pageSetup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C4ECA-72C7-46F8-8785-AC6080D10671}">
  <dimension ref="A1:N225"/>
  <sheetViews>
    <sheetView topLeftCell="A103" workbookViewId="0">
      <selection activeCell="G128" sqref="G128"/>
    </sheetView>
  </sheetViews>
  <sheetFormatPr defaultRowHeight="15" x14ac:dyDescent="0.25"/>
  <cols>
    <col min="1" max="1" width="22.140625" customWidth="1"/>
    <col min="2" max="3" width="24.5703125" customWidth="1"/>
    <col min="4" max="4" width="18" customWidth="1"/>
    <col min="5" max="5" width="19.5703125" customWidth="1"/>
    <col min="7" max="7" width="25.28515625" customWidth="1"/>
    <col min="8" max="8" width="12.5703125" customWidth="1"/>
    <col min="9" max="9" width="13.85546875" customWidth="1"/>
    <col min="10" max="10" width="15.7109375" customWidth="1"/>
    <col min="11" max="11" width="13.140625" customWidth="1"/>
    <col min="12" max="12" width="14.7109375" customWidth="1"/>
    <col min="13" max="13" width="26.5703125" customWidth="1"/>
    <col min="14" max="14" width="26.140625" customWidth="1"/>
  </cols>
  <sheetData>
    <row r="1" spans="1:14" x14ac:dyDescent="0.25">
      <c r="A1" s="19" t="s">
        <v>24</v>
      </c>
      <c r="B1" s="3" t="s">
        <v>118</v>
      </c>
      <c r="C1" s="3" t="s">
        <v>256</v>
      </c>
      <c r="D1" s="4" t="s">
        <v>1</v>
      </c>
      <c r="E1" s="2" t="s">
        <v>0</v>
      </c>
      <c r="F1" s="3"/>
      <c r="G1" s="2" t="s">
        <v>208</v>
      </c>
      <c r="H1" s="3"/>
      <c r="I1" s="4" t="s">
        <v>1</v>
      </c>
      <c r="J1" s="4" t="s">
        <v>3</v>
      </c>
      <c r="K1" s="4" t="s">
        <v>5</v>
      </c>
      <c r="L1" s="4" t="s">
        <v>85</v>
      </c>
      <c r="M1" s="4" t="s">
        <v>207</v>
      </c>
    </row>
    <row r="2" spans="1:14" x14ac:dyDescent="0.25">
      <c r="A2" s="17" t="s">
        <v>56</v>
      </c>
      <c r="B2" s="5" t="s">
        <v>56</v>
      </c>
      <c r="C2" s="5"/>
      <c r="D2" s="6" t="s">
        <v>56</v>
      </c>
      <c r="E2" s="1" t="s">
        <v>56</v>
      </c>
      <c r="F2" s="3"/>
      <c r="G2" s="2"/>
      <c r="H2" s="3"/>
      <c r="I2" s="4" t="s">
        <v>2</v>
      </c>
      <c r="J2" s="4" t="s">
        <v>4</v>
      </c>
      <c r="K2" s="4"/>
      <c r="L2" s="4"/>
    </row>
    <row r="3" spans="1:14" x14ac:dyDescent="0.25">
      <c r="A3" s="17">
        <v>44575</v>
      </c>
      <c r="B3" t="s">
        <v>232</v>
      </c>
      <c r="D3" s="21">
        <v>770</v>
      </c>
      <c r="E3" t="s">
        <v>30</v>
      </c>
      <c r="G3" s="17">
        <v>44575</v>
      </c>
      <c r="I3" s="21">
        <v>525</v>
      </c>
      <c r="J3" s="21">
        <v>105</v>
      </c>
      <c r="K3" s="21">
        <v>50</v>
      </c>
      <c r="L3" s="21"/>
      <c r="M3" s="21">
        <v>90</v>
      </c>
      <c r="N3" t="s">
        <v>233</v>
      </c>
    </row>
    <row r="4" spans="1:14" x14ac:dyDescent="0.25">
      <c r="A4" s="17"/>
      <c r="D4" s="21"/>
      <c r="G4" s="17"/>
      <c r="I4" s="21"/>
      <c r="J4" s="21"/>
      <c r="K4" s="21"/>
      <c r="L4" s="21"/>
      <c r="M4" s="21"/>
    </row>
    <row r="5" spans="1:14" x14ac:dyDescent="0.25">
      <c r="A5" s="17">
        <v>44585</v>
      </c>
      <c r="B5" t="s">
        <v>135</v>
      </c>
      <c r="D5" s="21">
        <v>720</v>
      </c>
      <c r="G5" s="17"/>
      <c r="I5" s="21"/>
      <c r="J5" s="21"/>
      <c r="K5" s="21"/>
      <c r="L5" s="21"/>
      <c r="M5" s="21"/>
    </row>
    <row r="6" spans="1:14" x14ac:dyDescent="0.25">
      <c r="A6" s="17"/>
      <c r="D6" s="21"/>
      <c r="G6" s="17"/>
      <c r="I6" s="21"/>
      <c r="J6" s="21"/>
      <c r="K6" s="21"/>
      <c r="L6" s="21"/>
      <c r="M6" s="21"/>
    </row>
    <row r="7" spans="1:14" x14ac:dyDescent="0.25">
      <c r="A7" s="17">
        <v>44588</v>
      </c>
      <c r="B7" t="s">
        <v>73</v>
      </c>
      <c r="D7" s="21">
        <v>410</v>
      </c>
      <c r="E7" t="s">
        <v>115</v>
      </c>
      <c r="G7" s="17">
        <v>44588</v>
      </c>
      <c r="I7" s="21">
        <v>300</v>
      </c>
      <c r="J7" s="21">
        <v>60</v>
      </c>
      <c r="K7" s="21">
        <v>50</v>
      </c>
      <c r="L7" s="21"/>
      <c r="M7" s="21"/>
    </row>
    <row r="8" spans="1:14" x14ac:dyDescent="0.25">
      <c r="A8" s="17"/>
      <c r="D8" s="21"/>
      <c r="G8" s="17"/>
      <c r="I8" s="21"/>
      <c r="J8" s="21"/>
      <c r="K8" s="21"/>
      <c r="L8" s="21"/>
      <c r="M8" s="21"/>
    </row>
    <row r="9" spans="1:14" x14ac:dyDescent="0.25">
      <c r="A9" s="17">
        <v>44589</v>
      </c>
      <c r="B9" t="s">
        <v>81</v>
      </c>
      <c r="D9" s="21">
        <v>5000</v>
      </c>
      <c r="G9" s="17"/>
      <c r="I9" s="21"/>
      <c r="J9" s="21"/>
      <c r="K9" s="21"/>
      <c r="L9" s="21"/>
      <c r="M9" s="21"/>
    </row>
    <row r="10" spans="1:14" x14ac:dyDescent="0.25">
      <c r="A10" s="17"/>
      <c r="D10" s="21" t="s">
        <v>56</v>
      </c>
      <c r="G10" s="17"/>
      <c r="I10" s="21"/>
      <c r="J10" s="21"/>
      <c r="K10" s="21"/>
      <c r="L10" s="21"/>
      <c r="M10" s="21"/>
    </row>
    <row r="11" spans="1:14" x14ac:dyDescent="0.25">
      <c r="A11" s="17">
        <v>44592</v>
      </c>
      <c r="B11" t="s">
        <v>235</v>
      </c>
      <c r="D11" s="21">
        <v>3697.5</v>
      </c>
      <c r="G11" s="17"/>
      <c r="I11" s="21"/>
      <c r="J11" s="21"/>
      <c r="K11" s="21"/>
      <c r="L11" s="21"/>
      <c r="M11" s="21"/>
    </row>
    <row r="12" spans="1:14" x14ac:dyDescent="0.25">
      <c r="A12" s="17"/>
      <c r="D12" s="21"/>
      <c r="G12" s="17"/>
      <c r="I12" s="21"/>
      <c r="J12" s="21"/>
      <c r="K12" s="21"/>
      <c r="L12" s="21"/>
      <c r="M12" s="21"/>
    </row>
    <row r="13" spans="1:14" x14ac:dyDescent="0.25">
      <c r="A13" s="17">
        <v>44593</v>
      </c>
      <c r="B13" t="s">
        <v>236</v>
      </c>
      <c r="D13" s="21">
        <v>-410</v>
      </c>
      <c r="G13" s="17"/>
      <c r="I13" s="21"/>
      <c r="J13" s="21"/>
      <c r="K13" s="21"/>
      <c r="L13" s="21"/>
      <c r="M13" s="21"/>
    </row>
    <row r="14" spans="1:14" x14ac:dyDescent="0.25">
      <c r="A14" s="17"/>
      <c r="D14" s="21"/>
      <c r="G14" s="17"/>
      <c r="I14" s="21"/>
      <c r="J14" s="21"/>
      <c r="K14" s="21"/>
      <c r="L14" s="21"/>
      <c r="M14" s="21"/>
    </row>
    <row r="15" spans="1:14" x14ac:dyDescent="0.25">
      <c r="A15" s="17">
        <v>44621</v>
      </c>
      <c r="B15" t="s">
        <v>231</v>
      </c>
      <c r="D15" s="21">
        <v>1450</v>
      </c>
      <c r="G15" s="17"/>
      <c r="I15" s="21"/>
      <c r="J15" s="21"/>
      <c r="K15" s="21"/>
      <c r="L15" s="21"/>
      <c r="M15" s="21"/>
    </row>
    <row r="16" spans="1:14" x14ac:dyDescent="0.25">
      <c r="A16" s="17"/>
      <c r="D16" s="21"/>
      <c r="G16" s="17"/>
      <c r="I16" s="21"/>
      <c r="J16" s="21"/>
      <c r="K16" s="21"/>
      <c r="L16" s="21"/>
      <c r="M16" s="21"/>
    </row>
    <row r="17" spans="1:13" x14ac:dyDescent="0.25">
      <c r="A17" s="17">
        <v>44643</v>
      </c>
      <c r="B17" t="s">
        <v>240</v>
      </c>
      <c r="D17" s="21">
        <v>5000</v>
      </c>
      <c r="G17" s="17" t="s">
        <v>241</v>
      </c>
      <c r="I17" s="21">
        <v>2025</v>
      </c>
      <c r="J17" s="21">
        <v>405</v>
      </c>
      <c r="K17" s="21">
        <v>150</v>
      </c>
      <c r="L17" s="21"/>
      <c r="M17" s="21">
        <v>1470</v>
      </c>
    </row>
    <row r="18" spans="1:13" x14ac:dyDescent="0.25">
      <c r="A18" s="17"/>
      <c r="D18" s="21"/>
      <c r="G18" s="17">
        <v>44649</v>
      </c>
      <c r="I18" s="21">
        <v>675</v>
      </c>
      <c r="J18" s="21">
        <v>135</v>
      </c>
      <c r="K18" s="21">
        <v>50</v>
      </c>
      <c r="L18" s="21"/>
      <c r="M18" s="21"/>
    </row>
    <row r="19" spans="1:13" x14ac:dyDescent="0.25">
      <c r="A19" s="17"/>
      <c r="D19" s="21"/>
      <c r="G19" s="17">
        <v>44650</v>
      </c>
      <c r="I19" s="21">
        <v>600</v>
      </c>
      <c r="J19" s="21">
        <v>120</v>
      </c>
      <c r="K19" s="21">
        <v>50</v>
      </c>
      <c r="L19" s="21"/>
      <c r="M19" s="21">
        <v>-210</v>
      </c>
    </row>
    <row r="20" spans="1:13" x14ac:dyDescent="0.25">
      <c r="A20" s="17" t="s">
        <v>56</v>
      </c>
      <c r="D20" s="21" t="s">
        <v>56</v>
      </c>
      <c r="G20" s="17">
        <v>44656</v>
      </c>
      <c r="I20" s="21">
        <v>656.25</v>
      </c>
      <c r="J20" s="21">
        <v>131.32499999999999</v>
      </c>
      <c r="K20" s="21">
        <v>50</v>
      </c>
      <c r="L20" s="21"/>
      <c r="M20" s="21">
        <v>-1047.5</v>
      </c>
    </row>
    <row r="21" spans="1:13" x14ac:dyDescent="0.25">
      <c r="A21" s="17">
        <v>44671</v>
      </c>
      <c r="D21" s="21">
        <v>7000</v>
      </c>
      <c r="G21" s="17">
        <v>44671</v>
      </c>
      <c r="I21" s="21"/>
      <c r="J21" s="21"/>
      <c r="K21" s="21"/>
      <c r="L21" s="21"/>
      <c r="M21" s="21">
        <v>5952.5</v>
      </c>
    </row>
    <row r="22" spans="1:13" x14ac:dyDescent="0.25">
      <c r="A22" s="17"/>
      <c r="D22" s="21"/>
      <c r="G22" s="17">
        <v>44663</v>
      </c>
      <c r="I22" s="21">
        <v>637.5</v>
      </c>
      <c r="J22" s="21">
        <v>127.5</v>
      </c>
      <c r="K22" s="21">
        <v>50</v>
      </c>
      <c r="L22" s="21"/>
      <c r="M22" s="21"/>
    </row>
    <row r="23" spans="1:13" x14ac:dyDescent="0.25">
      <c r="A23" s="17"/>
      <c r="D23" s="21"/>
      <c r="G23" s="17">
        <v>44666</v>
      </c>
      <c r="I23" s="21">
        <v>600</v>
      </c>
      <c r="J23" s="21">
        <v>120</v>
      </c>
      <c r="K23" s="21">
        <v>50</v>
      </c>
      <c r="L23" s="21"/>
      <c r="M23" s="21"/>
    </row>
    <row r="24" spans="1:13" x14ac:dyDescent="0.25">
      <c r="A24" s="17"/>
      <c r="D24" s="21"/>
      <c r="G24" s="17">
        <v>44669</v>
      </c>
      <c r="I24" s="21">
        <v>600</v>
      </c>
      <c r="J24" s="21">
        <v>120</v>
      </c>
      <c r="K24" s="21">
        <v>50</v>
      </c>
      <c r="L24" s="21"/>
      <c r="M24" s="21"/>
    </row>
    <row r="25" spans="1:13" x14ac:dyDescent="0.25">
      <c r="A25" s="17"/>
      <c r="D25" s="21"/>
      <c r="G25" s="17">
        <v>44670</v>
      </c>
      <c r="I25" s="21">
        <v>637.5</v>
      </c>
      <c r="J25" s="21">
        <v>127.5</v>
      </c>
      <c r="K25" s="21">
        <v>50</v>
      </c>
      <c r="L25" s="21"/>
      <c r="M25" s="21"/>
    </row>
    <row r="26" spans="1:13" x14ac:dyDescent="0.25">
      <c r="A26" s="17"/>
      <c r="D26" s="21"/>
      <c r="G26" s="17">
        <v>44671</v>
      </c>
      <c r="I26" s="21">
        <v>750</v>
      </c>
      <c r="J26" s="21">
        <v>150</v>
      </c>
      <c r="K26" s="21">
        <v>50</v>
      </c>
      <c r="L26" s="21"/>
      <c r="M26" s="21"/>
    </row>
    <row r="27" spans="1:13" x14ac:dyDescent="0.25">
      <c r="A27" s="17"/>
      <c r="D27" s="21"/>
      <c r="G27" s="17">
        <v>44672</v>
      </c>
      <c r="I27" s="21">
        <v>675</v>
      </c>
      <c r="J27" s="21">
        <v>135</v>
      </c>
      <c r="K27" s="21">
        <v>50</v>
      </c>
      <c r="L27" s="21"/>
      <c r="M27" s="21"/>
    </row>
    <row r="28" spans="1:13" x14ac:dyDescent="0.25">
      <c r="A28" s="17"/>
      <c r="D28" s="21"/>
      <c r="G28" s="17">
        <v>44673</v>
      </c>
      <c r="I28" s="21">
        <v>637.5</v>
      </c>
      <c r="J28" s="21">
        <v>127.5</v>
      </c>
      <c r="K28" s="21">
        <v>50</v>
      </c>
      <c r="L28" s="21"/>
      <c r="M28" s="21">
        <v>157.5</v>
      </c>
    </row>
    <row r="29" spans="1:13" x14ac:dyDescent="0.25">
      <c r="A29" s="17"/>
      <c r="D29" s="21"/>
      <c r="G29" s="17"/>
      <c r="I29" s="21"/>
      <c r="J29" s="21"/>
      <c r="K29" s="21"/>
      <c r="L29" s="21"/>
      <c r="M29" s="21"/>
    </row>
    <row r="30" spans="1:13" x14ac:dyDescent="0.25">
      <c r="A30" s="17"/>
      <c r="D30" s="21"/>
      <c r="G30" s="17"/>
      <c r="I30" s="21"/>
      <c r="J30" s="21"/>
      <c r="K30" s="21"/>
      <c r="L30" s="21"/>
      <c r="M30" s="21"/>
    </row>
    <row r="31" spans="1:13" x14ac:dyDescent="0.25">
      <c r="A31" s="17"/>
      <c r="D31" s="21"/>
      <c r="G31" s="17"/>
      <c r="I31" s="21"/>
      <c r="J31" s="21"/>
      <c r="K31" s="21"/>
      <c r="L31" s="21"/>
      <c r="M31" s="21"/>
    </row>
    <row r="32" spans="1:13" x14ac:dyDescent="0.25">
      <c r="A32" s="17">
        <v>44645</v>
      </c>
      <c r="B32" t="s">
        <v>236</v>
      </c>
      <c r="D32" s="21">
        <v>410</v>
      </c>
      <c r="G32" s="17"/>
      <c r="I32" s="21"/>
      <c r="J32" s="21"/>
      <c r="K32" s="21"/>
      <c r="L32" s="21"/>
      <c r="M32" s="21"/>
    </row>
    <row r="33" spans="1:13" x14ac:dyDescent="0.25">
      <c r="A33" s="17"/>
      <c r="D33" s="21"/>
      <c r="G33" s="17"/>
      <c r="I33" s="21"/>
      <c r="J33" s="21"/>
      <c r="K33" s="21"/>
      <c r="L33" s="21"/>
      <c r="M33" s="21"/>
    </row>
    <row r="34" spans="1:13" x14ac:dyDescent="0.25">
      <c r="A34" s="17">
        <v>44649</v>
      </c>
      <c r="B34" t="s">
        <v>242</v>
      </c>
      <c r="C34" s="21">
        <v>3080</v>
      </c>
      <c r="D34" s="21">
        <v>1540</v>
      </c>
      <c r="G34" s="17">
        <v>44637</v>
      </c>
      <c r="I34" s="21">
        <v>1200</v>
      </c>
      <c r="J34" s="21">
        <v>240</v>
      </c>
      <c r="K34" s="21">
        <v>100</v>
      </c>
      <c r="M34" s="21" t="s">
        <v>56</v>
      </c>
    </row>
    <row r="35" spans="1:13" x14ac:dyDescent="0.25">
      <c r="A35" s="17">
        <v>44697</v>
      </c>
      <c r="D35" s="21">
        <v>1540</v>
      </c>
      <c r="G35" s="17">
        <v>44697</v>
      </c>
      <c r="I35" s="21">
        <v>1200</v>
      </c>
      <c r="J35" s="21">
        <v>240</v>
      </c>
      <c r="K35" s="21">
        <v>100</v>
      </c>
      <c r="M35" s="21"/>
    </row>
    <row r="36" spans="1:13" x14ac:dyDescent="0.25">
      <c r="D36" s="21"/>
      <c r="G36" s="17"/>
      <c r="I36" s="21"/>
      <c r="J36" s="21"/>
      <c r="K36" s="21"/>
    </row>
    <row r="37" spans="1:13" x14ac:dyDescent="0.25">
      <c r="A37" s="17">
        <v>44649</v>
      </c>
      <c r="B37" t="s">
        <v>76</v>
      </c>
      <c r="D37" s="21">
        <v>410</v>
      </c>
      <c r="G37" s="17">
        <v>44632</v>
      </c>
      <c r="I37" s="21">
        <v>300</v>
      </c>
      <c r="J37" s="21">
        <v>60</v>
      </c>
      <c r="K37" s="21">
        <v>50</v>
      </c>
    </row>
    <row r="38" spans="1:13" x14ac:dyDescent="0.25">
      <c r="A38" s="17"/>
      <c r="D38" s="21">
        <v>820</v>
      </c>
      <c r="G38" s="17">
        <v>44633</v>
      </c>
      <c r="I38" s="21">
        <v>600</v>
      </c>
      <c r="J38" s="21">
        <v>120</v>
      </c>
      <c r="K38" s="21">
        <v>100</v>
      </c>
    </row>
    <row r="39" spans="1:13" x14ac:dyDescent="0.25">
      <c r="A39" s="17"/>
      <c r="D39" s="21" t="s">
        <v>56</v>
      </c>
      <c r="G39" t="s">
        <v>56</v>
      </c>
      <c r="I39" s="21"/>
      <c r="J39" s="21"/>
      <c r="K39" s="21"/>
    </row>
    <row r="40" spans="1:13" x14ac:dyDescent="0.25">
      <c r="A40" s="17">
        <v>44649</v>
      </c>
      <c r="B40" t="s">
        <v>243</v>
      </c>
      <c r="D40" s="21">
        <v>270</v>
      </c>
      <c r="G40" s="17">
        <v>44631</v>
      </c>
      <c r="I40" s="21">
        <v>225</v>
      </c>
      <c r="J40" s="21">
        <v>45</v>
      </c>
      <c r="K40" s="21"/>
    </row>
    <row r="41" spans="1:13" x14ac:dyDescent="0.25">
      <c r="A41" s="17"/>
      <c r="I41" s="21"/>
      <c r="J41" s="21"/>
      <c r="K41" s="21"/>
    </row>
    <row r="42" spans="1:13" x14ac:dyDescent="0.25">
      <c r="A42" s="17">
        <v>44655</v>
      </c>
      <c r="B42" t="s">
        <v>243</v>
      </c>
      <c r="D42" s="21">
        <v>180</v>
      </c>
      <c r="G42" s="17">
        <v>44645</v>
      </c>
      <c r="I42" s="21">
        <v>150</v>
      </c>
      <c r="J42" s="21">
        <v>30</v>
      </c>
      <c r="K42" s="21"/>
    </row>
    <row r="43" spans="1:13" x14ac:dyDescent="0.25">
      <c r="A43" s="17"/>
      <c r="I43" s="21"/>
      <c r="J43" s="21"/>
      <c r="K43" s="21"/>
    </row>
    <row r="44" spans="1:13" x14ac:dyDescent="0.25">
      <c r="A44" s="17"/>
      <c r="I44" s="21"/>
      <c r="J44" s="21"/>
      <c r="K44" s="21"/>
    </row>
    <row r="45" spans="1:13" x14ac:dyDescent="0.25">
      <c r="A45" s="17" t="s">
        <v>244</v>
      </c>
      <c r="B45" t="s">
        <v>73</v>
      </c>
      <c r="D45" s="21">
        <v>3170</v>
      </c>
      <c r="G45" s="17">
        <v>44673</v>
      </c>
      <c r="I45" s="21">
        <v>1200</v>
      </c>
      <c r="J45" s="21">
        <v>240</v>
      </c>
      <c r="K45" s="21">
        <v>100</v>
      </c>
    </row>
    <row r="46" spans="1:13" x14ac:dyDescent="0.25">
      <c r="A46" s="17"/>
      <c r="D46" s="21"/>
      <c r="G46" s="17">
        <v>44674</v>
      </c>
      <c r="I46" s="21">
        <v>1275</v>
      </c>
      <c r="J46" s="21">
        <v>255</v>
      </c>
      <c r="K46" s="21">
        <v>100</v>
      </c>
    </row>
    <row r="47" spans="1:13" x14ac:dyDescent="0.25">
      <c r="A47" s="17"/>
      <c r="D47" s="21"/>
      <c r="I47" s="21"/>
      <c r="J47" s="21"/>
      <c r="K47" s="21"/>
    </row>
    <row r="48" spans="1:13" x14ac:dyDescent="0.25">
      <c r="A48" s="17">
        <v>44683</v>
      </c>
      <c r="B48" t="s">
        <v>245</v>
      </c>
      <c r="D48" s="21">
        <v>1540</v>
      </c>
      <c r="G48" s="17">
        <v>44683</v>
      </c>
      <c r="I48" s="21">
        <v>1200</v>
      </c>
      <c r="J48" s="21">
        <v>240</v>
      </c>
      <c r="K48" s="21">
        <v>100</v>
      </c>
      <c r="M48" s="21" t="s">
        <v>56</v>
      </c>
    </row>
    <row r="49" spans="1:11" x14ac:dyDescent="0.25">
      <c r="A49" s="17"/>
      <c r="B49" t="s">
        <v>251</v>
      </c>
      <c r="D49" s="21">
        <v>-1540</v>
      </c>
      <c r="G49" s="17"/>
      <c r="I49" s="21"/>
      <c r="J49" s="21"/>
      <c r="K49" s="21"/>
    </row>
    <row r="50" spans="1:11" x14ac:dyDescent="0.25">
      <c r="A50" s="17">
        <v>44832</v>
      </c>
      <c r="B50" t="s">
        <v>281</v>
      </c>
      <c r="D50" s="21">
        <v>1540</v>
      </c>
      <c r="G50" s="17"/>
      <c r="I50" s="21"/>
      <c r="J50" s="21"/>
      <c r="K50" s="21"/>
    </row>
    <row r="51" spans="1:11" x14ac:dyDescent="0.25">
      <c r="A51" s="17"/>
      <c r="D51" s="21"/>
      <c r="G51" s="17"/>
      <c r="I51" s="21"/>
      <c r="J51" s="21"/>
      <c r="K51" s="21"/>
    </row>
    <row r="52" spans="1:11" x14ac:dyDescent="0.25">
      <c r="A52" s="17">
        <v>44686</v>
      </c>
      <c r="B52" t="s">
        <v>246</v>
      </c>
      <c r="D52" s="21">
        <v>410</v>
      </c>
      <c r="G52" s="17"/>
      <c r="I52" s="21"/>
      <c r="J52" s="21"/>
      <c r="K52" s="21"/>
    </row>
    <row r="53" spans="1:11" x14ac:dyDescent="0.25">
      <c r="D53" s="21"/>
      <c r="G53" s="17"/>
      <c r="I53" s="21"/>
      <c r="J53" s="21"/>
      <c r="K53" s="21"/>
    </row>
    <row r="54" spans="1:11" x14ac:dyDescent="0.25">
      <c r="A54" s="17">
        <v>44686</v>
      </c>
      <c r="B54" t="s">
        <v>73</v>
      </c>
      <c r="D54" s="21">
        <v>1000</v>
      </c>
      <c r="G54" s="17">
        <v>44684</v>
      </c>
      <c r="I54" s="21">
        <v>750</v>
      </c>
      <c r="J54" s="21">
        <v>150</v>
      </c>
      <c r="K54" s="21">
        <v>100</v>
      </c>
    </row>
    <row r="56" spans="1:11" x14ac:dyDescent="0.25">
      <c r="A56" s="17">
        <v>44692</v>
      </c>
      <c r="B56" t="s">
        <v>48</v>
      </c>
      <c r="D56" s="21">
        <v>410</v>
      </c>
      <c r="G56" s="17">
        <v>44692</v>
      </c>
      <c r="I56" s="21">
        <v>300</v>
      </c>
      <c r="J56" s="21">
        <v>60</v>
      </c>
      <c r="K56" s="21">
        <v>50</v>
      </c>
    </row>
    <row r="57" spans="1:11" x14ac:dyDescent="0.25">
      <c r="A57" s="17">
        <v>44718</v>
      </c>
      <c r="B57" t="s">
        <v>48</v>
      </c>
      <c r="C57" s="21">
        <v>410</v>
      </c>
      <c r="D57" s="21"/>
      <c r="G57" s="17"/>
      <c r="I57" s="21"/>
      <c r="J57" s="21"/>
      <c r="K57" s="21"/>
    </row>
    <row r="58" spans="1:11" x14ac:dyDescent="0.25">
      <c r="A58" s="17"/>
      <c r="D58" s="21"/>
      <c r="G58" s="17"/>
      <c r="I58" s="21"/>
      <c r="J58" s="21"/>
      <c r="K58" s="21"/>
    </row>
    <row r="59" spans="1:11" x14ac:dyDescent="0.25">
      <c r="A59" s="17">
        <v>44700</v>
      </c>
      <c r="B59" t="s">
        <v>73</v>
      </c>
      <c r="D59" s="21">
        <v>635</v>
      </c>
      <c r="G59" s="17">
        <v>44700</v>
      </c>
      <c r="I59" s="21">
        <v>487.5</v>
      </c>
      <c r="J59" s="21">
        <v>97.5</v>
      </c>
      <c r="K59" s="21">
        <v>50</v>
      </c>
    </row>
    <row r="60" spans="1:11" x14ac:dyDescent="0.25">
      <c r="A60" s="17"/>
      <c r="D60" s="21"/>
      <c r="G60" s="17"/>
      <c r="I60" s="21"/>
      <c r="J60" s="21"/>
      <c r="K60" s="21"/>
    </row>
    <row r="61" spans="1:11" x14ac:dyDescent="0.25">
      <c r="A61" s="17">
        <v>44700</v>
      </c>
      <c r="B61" t="s">
        <v>253</v>
      </c>
      <c r="D61" s="21">
        <v>635</v>
      </c>
      <c r="G61" s="17">
        <v>44700</v>
      </c>
      <c r="I61" s="21">
        <v>487.5</v>
      </c>
      <c r="J61" s="21">
        <v>97.5</v>
      </c>
      <c r="K61" s="21">
        <v>50</v>
      </c>
    </row>
    <row r="62" spans="1:11" x14ac:dyDescent="0.25">
      <c r="A62" s="17"/>
      <c r="D62" s="21"/>
      <c r="G62" s="17"/>
      <c r="I62" s="21"/>
      <c r="J62" s="21"/>
      <c r="K62" s="21"/>
    </row>
    <row r="63" spans="1:11" x14ac:dyDescent="0.25">
      <c r="A63" s="17">
        <v>44718</v>
      </c>
      <c r="B63" t="s">
        <v>257</v>
      </c>
      <c r="C63" s="32">
        <v>405</v>
      </c>
      <c r="D63" s="21"/>
      <c r="G63" s="17"/>
      <c r="I63" s="21"/>
      <c r="J63" s="21"/>
      <c r="K63" s="21"/>
    </row>
    <row r="64" spans="1:11" x14ac:dyDescent="0.25">
      <c r="A64" s="17">
        <v>44715</v>
      </c>
      <c r="C64" s="32"/>
      <c r="D64" s="21">
        <v>270</v>
      </c>
      <c r="G64" s="17">
        <v>44715</v>
      </c>
      <c r="I64" s="21">
        <v>225</v>
      </c>
      <c r="J64" s="21">
        <v>45</v>
      </c>
      <c r="K64" s="21"/>
    </row>
    <row r="65" spans="1:13" x14ac:dyDescent="0.25">
      <c r="A65" s="17">
        <v>44729</v>
      </c>
      <c r="C65" s="32">
        <v>810</v>
      </c>
      <c r="D65" s="21">
        <v>9</v>
      </c>
      <c r="G65" s="17">
        <v>44726</v>
      </c>
      <c r="I65" s="21">
        <v>675</v>
      </c>
      <c r="J65" s="21">
        <v>135</v>
      </c>
      <c r="K65" s="21"/>
    </row>
    <row r="66" spans="1:13" x14ac:dyDescent="0.25">
      <c r="A66" s="17">
        <v>44732</v>
      </c>
      <c r="C66" s="32">
        <v>360</v>
      </c>
      <c r="D66" s="21"/>
      <c r="G66" s="17">
        <v>44728</v>
      </c>
      <c r="I66" s="21">
        <v>300</v>
      </c>
      <c r="J66" s="21">
        <v>60</v>
      </c>
      <c r="K66" s="21"/>
    </row>
    <row r="67" spans="1:13" x14ac:dyDescent="0.25">
      <c r="A67" s="17"/>
      <c r="C67" s="32"/>
      <c r="D67" s="21"/>
      <c r="G67" s="17"/>
      <c r="I67" s="21"/>
      <c r="J67" s="21"/>
      <c r="K67" s="21"/>
    </row>
    <row r="68" spans="1:13" x14ac:dyDescent="0.25">
      <c r="A68" s="17"/>
      <c r="C68" s="32"/>
      <c r="D68" s="21"/>
      <c r="G68" s="17"/>
      <c r="I68" s="21"/>
      <c r="J68" s="21"/>
      <c r="K68" s="21"/>
    </row>
    <row r="69" spans="1:13" x14ac:dyDescent="0.25">
      <c r="A69" s="17">
        <v>44720</v>
      </c>
      <c r="B69" t="s">
        <v>73</v>
      </c>
      <c r="C69" s="32">
        <v>3170</v>
      </c>
      <c r="D69" s="21"/>
      <c r="G69" s="17"/>
      <c r="I69" s="21"/>
      <c r="J69" s="21"/>
      <c r="K69" s="21"/>
      <c r="M69" t="s">
        <v>258</v>
      </c>
    </row>
    <row r="70" spans="1:13" x14ac:dyDescent="0.25">
      <c r="A70" s="17"/>
      <c r="C70" s="32"/>
      <c r="D70" s="21"/>
      <c r="G70" s="17"/>
      <c r="I70" s="21"/>
      <c r="J70" s="21"/>
      <c r="K70" s="21"/>
    </row>
    <row r="71" spans="1:13" x14ac:dyDescent="0.25">
      <c r="A71" s="17">
        <v>44715</v>
      </c>
      <c r="B71" t="s">
        <v>260</v>
      </c>
      <c r="C71" s="32"/>
      <c r="D71" s="21">
        <v>270</v>
      </c>
      <c r="G71" s="17">
        <v>44715</v>
      </c>
      <c r="I71" s="21">
        <v>225</v>
      </c>
      <c r="J71" s="21">
        <v>45</v>
      </c>
      <c r="K71" s="21"/>
    </row>
    <row r="72" spans="1:13" x14ac:dyDescent="0.25">
      <c r="A72" s="17">
        <v>44734</v>
      </c>
      <c r="C72" s="32"/>
      <c r="D72" s="21">
        <v>180</v>
      </c>
      <c r="G72" s="17">
        <v>44734</v>
      </c>
      <c r="I72" s="21">
        <v>150</v>
      </c>
      <c r="J72" s="21">
        <v>30</v>
      </c>
      <c r="K72" s="21"/>
    </row>
    <row r="73" spans="1:13" x14ac:dyDescent="0.25">
      <c r="A73" s="17"/>
      <c r="C73" s="32"/>
      <c r="D73" s="21"/>
      <c r="G73" s="17"/>
    </row>
    <row r="74" spans="1:13" x14ac:dyDescent="0.25">
      <c r="A74" s="17">
        <v>44727</v>
      </c>
      <c r="B74" t="s">
        <v>76</v>
      </c>
      <c r="C74" s="32">
        <v>2644.97</v>
      </c>
      <c r="D74" s="21"/>
      <c r="G74" s="17"/>
    </row>
    <row r="75" spans="1:13" x14ac:dyDescent="0.25">
      <c r="A75" s="17"/>
      <c r="C75" s="32"/>
    </row>
    <row r="76" spans="1:13" x14ac:dyDescent="0.25">
      <c r="A76" s="17">
        <v>44734</v>
      </c>
      <c r="B76" t="s">
        <v>261</v>
      </c>
      <c r="C76" s="32"/>
      <c r="D76" s="21">
        <v>410</v>
      </c>
      <c r="G76" s="17">
        <v>44726</v>
      </c>
      <c r="I76" s="21">
        <v>300</v>
      </c>
      <c r="J76" s="21">
        <v>60</v>
      </c>
      <c r="K76" s="21">
        <v>50</v>
      </c>
    </row>
    <row r="77" spans="1:13" x14ac:dyDescent="0.25">
      <c r="A77" s="17">
        <v>44742</v>
      </c>
      <c r="C77" s="32">
        <v>590</v>
      </c>
      <c r="D77" s="21"/>
      <c r="G77" s="17"/>
      <c r="I77" s="21"/>
      <c r="J77" s="21"/>
      <c r="K77" s="21"/>
    </row>
    <row r="78" spans="1:13" x14ac:dyDescent="0.25">
      <c r="A78" s="17"/>
      <c r="C78" s="32"/>
      <c r="D78" s="21"/>
      <c r="G78" s="17"/>
      <c r="I78" s="21"/>
      <c r="J78" s="21"/>
      <c r="K78" s="21"/>
    </row>
    <row r="79" spans="1:13" x14ac:dyDescent="0.25">
      <c r="A79" s="17">
        <v>44739</v>
      </c>
      <c r="B79" t="s">
        <v>264</v>
      </c>
      <c r="C79" s="32"/>
      <c r="D79" s="21"/>
      <c r="G79" s="17" t="s">
        <v>265</v>
      </c>
      <c r="I79" s="21">
        <v>10162.5</v>
      </c>
      <c r="J79" s="21">
        <v>2032.5</v>
      </c>
      <c r="K79" s="21"/>
    </row>
    <row r="80" spans="1:13" x14ac:dyDescent="0.25">
      <c r="A80" s="17">
        <v>44753</v>
      </c>
      <c r="C80" s="32">
        <v>12195</v>
      </c>
      <c r="D80" s="21"/>
      <c r="G80" s="17"/>
      <c r="I80" s="21"/>
      <c r="J80" s="21"/>
      <c r="K80" s="21"/>
    </row>
    <row r="81" spans="1:13" x14ac:dyDescent="0.25">
      <c r="A81" s="17"/>
      <c r="C81" s="32"/>
      <c r="D81" s="21"/>
      <c r="G81" s="17"/>
      <c r="I81" s="21"/>
      <c r="J81" s="21"/>
      <c r="K81" s="21"/>
    </row>
    <row r="82" spans="1:13" x14ac:dyDescent="0.25">
      <c r="A82" s="17">
        <v>44741</v>
      </c>
      <c r="B82" t="s">
        <v>169</v>
      </c>
      <c r="C82" s="32">
        <v>1360</v>
      </c>
      <c r="D82" s="21"/>
      <c r="G82" s="17"/>
      <c r="I82" s="21"/>
      <c r="J82" s="21"/>
      <c r="K82" s="21"/>
    </row>
    <row r="83" spans="1:13" x14ac:dyDescent="0.25">
      <c r="A83" s="17"/>
      <c r="C83" s="32"/>
      <c r="D83" s="21"/>
      <c r="G83" s="17"/>
      <c r="I83" s="21"/>
      <c r="J83" s="21"/>
      <c r="K83" s="21"/>
    </row>
    <row r="84" spans="1:13" x14ac:dyDescent="0.25">
      <c r="A84" s="17">
        <v>44754</v>
      </c>
      <c r="B84" t="s">
        <v>266</v>
      </c>
      <c r="C84" s="32">
        <v>10000</v>
      </c>
      <c r="D84" s="21"/>
      <c r="G84" s="17"/>
      <c r="I84" s="21"/>
      <c r="J84" s="21"/>
      <c r="K84" s="21"/>
    </row>
    <row r="85" spans="1:13" x14ac:dyDescent="0.25">
      <c r="A85" s="17"/>
      <c r="C85" s="32"/>
      <c r="D85" s="21"/>
      <c r="G85" s="17"/>
      <c r="I85" s="21"/>
      <c r="J85" s="21"/>
      <c r="K85" s="21"/>
    </row>
    <row r="86" spans="1:13" x14ac:dyDescent="0.25">
      <c r="A86" s="17">
        <v>44762</v>
      </c>
      <c r="B86" t="s">
        <v>179</v>
      </c>
      <c r="C86" s="32">
        <v>820</v>
      </c>
      <c r="D86" s="21"/>
      <c r="G86" s="17">
        <v>44762</v>
      </c>
      <c r="I86" s="21">
        <v>1050</v>
      </c>
      <c r="J86" s="21">
        <v>210</v>
      </c>
      <c r="K86" s="21">
        <v>100</v>
      </c>
      <c r="M86" t="s">
        <v>56</v>
      </c>
    </row>
    <row r="87" spans="1:13" x14ac:dyDescent="0.25">
      <c r="A87" s="17">
        <v>44818</v>
      </c>
      <c r="C87" s="32"/>
      <c r="D87" s="21">
        <v>540</v>
      </c>
      <c r="G87" s="17"/>
      <c r="I87" s="21"/>
      <c r="J87" s="21"/>
      <c r="K87" s="21"/>
    </row>
    <row r="88" spans="1:13" x14ac:dyDescent="0.25">
      <c r="A88" s="17"/>
      <c r="C88" s="32"/>
      <c r="D88" s="21"/>
      <c r="G88" s="17"/>
      <c r="I88" s="21"/>
      <c r="J88" s="21"/>
      <c r="K88" s="21"/>
    </row>
    <row r="89" spans="1:13" x14ac:dyDescent="0.25">
      <c r="A89" s="17">
        <v>44770</v>
      </c>
      <c r="B89" t="s">
        <v>266</v>
      </c>
      <c r="C89" s="32">
        <v>8000</v>
      </c>
      <c r="D89" s="21"/>
      <c r="G89" s="17"/>
    </row>
    <row r="90" spans="1:13" x14ac:dyDescent="0.25">
      <c r="A90" s="17"/>
      <c r="C90" s="32"/>
      <c r="G90" s="17"/>
    </row>
    <row r="91" spans="1:13" x14ac:dyDescent="0.25">
      <c r="A91" s="17">
        <v>44770</v>
      </c>
      <c r="B91" t="s">
        <v>273</v>
      </c>
      <c r="C91" s="32">
        <v>1440</v>
      </c>
      <c r="G91" s="17">
        <v>44751</v>
      </c>
      <c r="I91" s="21">
        <v>1200</v>
      </c>
      <c r="J91" s="21">
        <v>240</v>
      </c>
      <c r="K91" s="21"/>
    </row>
    <row r="92" spans="1:13" x14ac:dyDescent="0.25">
      <c r="A92" s="17"/>
      <c r="C92" s="32"/>
      <c r="G92" s="17"/>
      <c r="I92" s="21"/>
      <c r="J92" s="21"/>
      <c r="K92" s="21"/>
    </row>
    <row r="93" spans="1:13" x14ac:dyDescent="0.25">
      <c r="A93" s="17">
        <v>44781</v>
      </c>
      <c r="B93" t="s">
        <v>214</v>
      </c>
      <c r="C93" s="32">
        <v>1125</v>
      </c>
      <c r="I93" s="21"/>
      <c r="J93" s="21"/>
      <c r="K93" s="21"/>
    </row>
    <row r="94" spans="1:13" x14ac:dyDescent="0.25">
      <c r="C94" s="32"/>
      <c r="I94" s="21"/>
      <c r="J94" s="21"/>
      <c r="K94" s="21"/>
    </row>
    <row r="95" spans="1:13" x14ac:dyDescent="0.25">
      <c r="A95" s="17">
        <v>44796</v>
      </c>
      <c r="B95" t="s">
        <v>275</v>
      </c>
      <c r="D95" s="21">
        <v>2490</v>
      </c>
      <c r="G95" t="s">
        <v>276</v>
      </c>
      <c r="I95" s="21">
        <v>1950</v>
      </c>
      <c r="J95" s="21">
        <v>390</v>
      </c>
      <c r="K95" s="21">
        <v>150</v>
      </c>
    </row>
    <row r="96" spans="1:13" x14ac:dyDescent="0.25">
      <c r="A96" s="17"/>
      <c r="D96" s="21"/>
      <c r="I96" s="21"/>
      <c r="J96" s="21"/>
      <c r="K96" s="21"/>
    </row>
    <row r="97" spans="1:12" x14ac:dyDescent="0.25">
      <c r="A97" s="17">
        <v>44799</v>
      </c>
      <c r="B97" t="s">
        <v>278</v>
      </c>
      <c r="C97" s="21">
        <v>770</v>
      </c>
      <c r="D97" s="21"/>
      <c r="I97" s="21"/>
      <c r="J97" s="21"/>
      <c r="K97" s="21"/>
    </row>
    <row r="98" spans="1:12" x14ac:dyDescent="0.25">
      <c r="A98" s="17"/>
      <c r="C98" s="21"/>
      <c r="D98" s="21"/>
      <c r="I98" s="21"/>
      <c r="J98" s="21"/>
      <c r="K98" s="21"/>
    </row>
    <row r="99" spans="1:12" x14ac:dyDescent="0.25">
      <c r="A99" s="17">
        <v>44811</v>
      </c>
      <c r="B99" t="s">
        <v>278</v>
      </c>
      <c r="C99" s="21">
        <v>450</v>
      </c>
      <c r="D99" s="21"/>
      <c r="I99" s="21"/>
      <c r="J99" s="21"/>
      <c r="K99" s="21"/>
    </row>
    <row r="100" spans="1:12" x14ac:dyDescent="0.25">
      <c r="A100" s="17"/>
      <c r="C100" s="21"/>
      <c r="D100" s="21"/>
      <c r="I100" s="21"/>
      <c r="J100" s="21"/>
      <c r="K100" s="21"/>
    </row>
    <row r="101" spans="1:12" x14ac:dyDescent="0.25">
      <c r="A101" s="17">
        <v>44832</v>
      </c>
      <c r="B101" t="s">
        <v>81</v>
      </c>
      <c r="C101" s="21">
        <v>5000</v>
      </c>
      <c r="D101" s="21"/>
      <c r="I101" s="21"/>
      <c r="J101" s="21"/>
      <c r="K101" s="21"/>
    </row>
    <row r="102" spans="1:12" x14ac:dyDescent="0.25">
      <c r="A102" s="17"/>
      <c r="B102" t="s">
        <v>266</v>
      </c>
      <c r="C102" s="21">
        <v>1162.5</v>
      </c>
      <c r="D102" s="21"/>
      <c r="I102" s="21"/>
      <c r="J102" s="21"/>
      <c r="K102" s="21"/>
    </row>
    <row r="103" spans="1:12" x14ac:dyDescent="0.25">
      <c r="A103" s="17"/>
      <c r="C103" s="21"/>
      <c r="D103" s="21"/>
      <c r="I103" s="21"/>
      <c r="J103" s="21"/>
      <c r="K103" s="21"/>
    </row>
    <row r="104" spans="1:12" x14ac:dyDescent="0.25">
      <c r="A104" s="17">
        <v>44841</v>
      </c>
      <c r="B104" t="s">
        <v>282</v>
      </c>
      <c r="C104" s="21">
        <v>2900</v>
      </c>
      <c r="D104" s="21">
        <v>2900</v>
      </c>
      <c r="G104" t="s">
        <v>283</v>
      </c>
      <c r="I104" s="21">
        <v>2250</v>
      </c>
      <c r="J104" s="21">
        <v>450</v>
      </c>
      <c r="K104" s="21">
        <v>200</v>
      </c>
      <c r="L104" s="19" t="s">
        <v>287</v>
      </c>
    </row>
    <row r="105" spans="1:12" x14ac:dyDescent="0.25">
      <c r="A105" s="17"/>
      <c r="C105" s="21"/>
      <c r="D105" s="21"/>
      <c r="I105" s="21"/>
      <c r="J105" s="21"/>
      <c r="K105" s="21"/>
      <c r="L105" t="s">
        <v>299</v>
      </c>
    </row>
    <row r="106" spans="1:12" x14ac:dyDescent="0.25">
      <c r="A106" s="17">
        <v>44833</v>
      </c>
      <c r="B106" t="s">
        <v>284</v>
      </c>
      <c r="C106" s="21"/>
      <c r="D106" s="21">
        <v>410</v>
      </c>
      <c r="G106" s="17">
        <v>44833</v>
      </c>
      <c r="I106" s="21">
        <v>300</v>
      </c>
      <c r="J106" s="21">
        <v>60</v>
      </c>
      <c r="K106" s="21">
        <v>50</v>
      </c>
    </row>
    <row r="107" spans="1:12" x14ac:dyDescent="0.25">
      <c r="A107" s="17">
        <v>44866</v>
      </c>
      <c r="B107" t="s">
        <v>284</v>
      </c>
      <c r="C107" s="21">
        <v>410</v>
      </c>
      <c r="D107" s="21"/>
      <c r="G107" s="17"/>
      <c r="I107" s="21"/>
      <c r="J107" s="21"/>
      <c r="K107" s="21"/>
    </row>
    <row r="108" spans="1:12" x14ac:dyDescent="0.25">
      <c r="A108" s="17"/>
      <c r="C108" s="21" t="s">
        <v>56</v>
      </c>
      <c r="D108" s="21"/>
      <c r="I108" s="21"/>
      <c r="J108" s="21"/>
      <c r="K108" s="21"/>
    </row>
    <row r="109" spans="1:12" x14ac:dyDescent="0.25">
      <c r="A109" s="17"/>
      <c r="B109" t="s">
        <v>243</v>
      </c>
      <c r="C109" s="21"/>
      <c r="D109" s="21">
        <v>360</v>
      </c>
      <c r="G109" s="17">
        <v>44833</v>
      </c>
      <c r="I109" s="21">
        <v>300</v>
      </c>
      <c r="J109" s="21">
        <v>60</v>
      </c>
      <c r="K109" s="21"/>
    </row>
    <row r="110" spans="1:12" x14ac:dyDescent="0.25">
      <c r="A110" s="17"/>
      <c r="C110" s="21"/>
      <c r="D110" s="21"/>
      <c r="G110" s="17"/>
      <c r="I110" s="21"/>
      <c r="J110" s="21"/>
      <c r="K110" s="21"/>
    </row>
    <row r="111" spans="1:12" x14ac:dyDescent="0.25">
      <c r="A111" s="17"/>
      <c r="B111" t="s">
        <v>135</v>
      </c>
      <c r="C111" s="21"/>
      <c r="D111" s="21">
        <v>540</v>
      </c>
      <c r="G111" s="17" t="s">
        <v>285</v>
      </c>
      <c r="I111" s="21">
        <v>450</v>
      </c>
      <c r="J111" s="21">
        <v>90</v>
      </c>
      <c r="K111" s="21"/>
    </row>
    <row r="112" spans="1:12" x14ac:dyDescent="0.25">
      <c r="A112" s="17"/>
      <c r="C112" s="21"/>
      <c r="D112" s="21">
        <v>540</v>
      </c>
      <c r="G112" s="17" t="s">
        <v>286</v>
      </c>
      <c r="I112" s="21">
        <v>450</v>
      </c>
      <c r="J112" s="21">
        <v>90</v>
      </c>
      <c r="K112" s="21"/>
    </row>
    <row r="113" spans="1:11" x14ac:dyDescent="0.25">
      <c r="A113" s="17"/>
      <c r="C113" s="21"/>
      <c r="D113" s="21"/>
      <c r="G113" s="17"/>
      <c r="I113" s="21"/>
      <c r="J113" s="21"/>
      <c r="K113" s="21"/>
    </row>
    <row r="114" spans="1:11" x14ac:dyDescent="0.25">
      <c r="A114" s="17"/>
      <c r="B114" t="s">
        <v>73</v>
      </c>
      <c r="C114" s="21">
        <v>1090</v>
      </c>
      <c r="D114" s="21">
        <v>1090</v>
      </c>
      <c r="G114" s="17">
        <v>44830</v>
      </c>
      <c r="I114" s="21">
        <v>825</v>
      </c>
      <c r="J114" s="21">
        <v>165</v>
      </c>
      <c r="K114" s="21">
        <v>100</v>
      </c>
    </row>
    <row r="115" spans="1:11" x14ac:dyDescent="0.25">
      <c r="A115" s="17"/>
      <c r="C115" s="21"/>
      <c r="D115" s="21"/>
      <c r="G115" s="17"/>
      <c r="I115" s="21"/>
      <c r="J115" s="21"/>
      <c r="K115" s="21"/>
    </row>
    <row r="116" spans="1:11" x14ac:dyDescent="0.25">
      <c r="A116" s="17">
        <v>44853</v>
      </c>
      <c r="B116" t="s">
        <v>266</v>
      </c>
      <c r="C116" s="21">
        <v>2490</v>
      </c>
      <c r="D116" s="21"/>
      <c r="G116" s="17"/>
      <c r="I116" s="21"/>
      <c r="J116" s="21"/>
      <c r="K116" s="21"/>
    </row>
    <row r="117" spans="1:11" x14ac:dyDescent="0.25">
      <c r="A117" s="17"/>
      <c r="C117" s="21"/>
      <c r="D117" s="21"/>
      <c r="G117" s="17"/>
      <c r="I117" s="21"/>
      <c r="J117" s="21"/>
      <c r="K117" s="21"/>
    </row>
    <row r="118" spans="1:11" x14ac:dyDescent="0.25">
      <c r="A118" s="17">
        <v>44866</v>
      </c>
      <c r="B118" t="s">
        <v>119</v>
      </c>
      <c r="C118" s="21">
        <v>10000</v>
      </c>
      <c r="D118" s="21"/>
      <c r="G118" s="17"/>
      <c r="I118" s="21"/>
      <c r="J118" s="21"/>
      <c r="K118" s="21"/>
    </row>
    <row r="119" spans="1:11" x14ac:dyDescent="0.25">
      <c r="A119" s="17"/>
      <c r="C119" s="21"/>
      <c r="D119" s="21"/>
      <c r="G119" s="17"/>
      <c r="I119" s="21"/>
      <c r="J119" s="21"/>
      <c r="K119" s="21"/>
    </row>
    <row r="120" spans="1:11" x14ac:dyDescent="0.25">
      <c r="A120" s="17">
        <v>44869</v>
      </c>
      <c r="B120" t="s">
        <v>292</v>
      </c>
      <c r="C120" s="21">
        <v>770</v>
      </c>
      <c r="D120" s="21"/>
      <c r="G120" s="17"/>
      <c r="I120" s="21"/>
      <c r="J120" s="21"/>
      <c r="K120" s="21"/>
    </row>
    <row r="121" spans="1:11" x14ac:dyDescent="0.25">
      <c r="A121" s="17"/>
      <c r="C121" s="21"/>
      <c r="D121" s="21"/>
      <c r="G121" s="17"/>
      <c r="I121" s="21"/>
      <c r="J121" s="21"/>
      <c r="K121" s="21"/>
    </row>
    <row r="122" spans="1:11" x14ac:dyDescent="0.25">
      <c r="A122" s="17" t="s">
        <v>56</v>
      </c>
      <c r="B122" t="s">
        <v>243</v>
      </c>
      <c r="C122" s="21" t="s">
        <v>56</v>
      </c>
      <c r="D122" s="21"/>
      <c r="G122" s="17">
        <v>44883</v>
      </c>
      <c r="I122" s="21">
        <v>150</v>
      </c>
      <c r="J122" s="21">
        <v>30</v>
      </c>
      <c r="K122" s="21"/>
    </row>
    <row r="123" spans="1:11" x14ac:dyDescent="0.25">
      <c r="A123" s="17"/>
      <c r="C123" s="21" t="s">
        <v>56</v>
      </c>
      <c r="D123" s="21"/>
      <c r="G123" s="17">
        <v>44887</v>
      </c>
      <c r="I123" s="21">
        <v>300</v>
      </c>
      <c r="J123" s="21">
        <v>60</v>
      </c>
      <c r="K123" s="21"/>
    </row>
    <row r="124" spans="1:11" x14ac:dyDescent="0.25">
      <c r="A124" s="17"/>
      <c r="C124" s="21"/>
      <c r="D124" s="21"/>
      <c r="G124" s="17"/>
      <c r="I124" s="21"/>
      <c r="J124" s="21"/>
      <c r="K124" s="21"/>
    </row>
    <row r="125" spans="1:11" x14ac:dyDescent="0.25">
      <c r="A125" s="17">
        <v>44897</v>
      </c>
      <c r="B125" t="s">
        <v>278</v>
      </c>
      <c r="C125" s="21">
        <v>1540</v>
      </c>
      <c r="D125" s="21"/>
      <c r="G125" s="17"/>
      <c r="I125" s="21"/>
      <c r="J125" s="21"/>
      <c r="K125" s="21"/>
    </row>
    <row r="126" spans="1:11" x14ac:dyDescent="0.25">
      <c r="A126" s="17"/>
      <c r="C126" s="21"/>
      <c r="D126" s="21"/>
      <c r="G126" s="17"/>
      <c r="I126" s="21"/>
      <c r="J126" s="21"/>
      <c r="K126" s="21"/>
    </row>
    <row r="127" spans="1:11" x14ac:dyDescent="0.25">
      <c r="A127" s="17">
        <v>44887</v>
      </c>
      <c r="B127" t="s">
        <v>243</v>
      </c>
      <c r="C127" s="21"/>
      <c r="D127" s="21">
        <v>360</v>
      </c>
      <c r="G127" s="17">
        <v>44887</v>
      </c>
      <c r="I127" s="21">
        <v>300</v>
      </c>
      <c r="J127" s="21">
        <v>60</v>
      </c>
      <c r="K127" s="21"/>
    </row>
    <row r="128" spans="1:11" x14ac:dyDescent="0.25">
      <c r="A128" s="17"/>
      <c r="C128" s="21"/>
      <c r="D128" s="21"/>
      <c r="G128" s="17"/>
      <c r="I128" s="21"/>
      <c r="J128" s="21"/>
      <c r="K128" s="21"/>
    </row>
    <row r="129" spans="1:11" x14ac:dyDescent="0.25">
      <c r="A129" s="17"/>
      <c r="C129" s="21"/>
      <c r="D129" s="21"/>
      <c r="G129" s="17"/>
      <c r="I129" s="21"/>
      <c r="J129" s="21"/>
      <c r="K129" s="21"/>
    </row>
    <row r="130" spans="1:11" x14ac:dyDescent="0.25">
      <c r="A130" s="17"/>
      <c r="C130" s="21"/>
      <c r="D130" s="21"/>
      <c r="G130" s="17"/>
      <c r="I130" s="21"/>
      <c r="J130" s="21"/>
      <c r="K130" s="21"/>
    </row>
    <row r="131" spans="1:11" x14ac:dyDescent="0.25">
      <c r="A131" s="17"/>
      <c r="C131" s="21"/>
      <c r="D131" s="21"/>
      <c r="G131" s="17"/>
      <c r="I131" s="21"/>
      <c r="J131" s="21"/>
      <c r="K131" s="21"/>
    </row>
    <row r="132" spans="1:11" x14ac:dyDescent="0.25">
      <c r="A132" s="17"/>
      <c r="C132" s="21"/>
      <c r="D132" s="21"/>
      <c r="G132" s="17"/>
      <c r="I132" s="21"/>
      <c r="J132" s="21"/>
      <c r="K132" s="21"/>
    </row>
    <row r="133" spans="1:11" x14ac:dyDescent="0.25">
      <c r="A133" s="17"/>
      <c r="C133" s="21"/>
      <c r="D133" s="21"/>
      <c r="G133" s="17"/>
      <c r="I133" s="21"/>
      <c r="J133" s="21"/>
      <c r="K133" s="21"/>
    </row>
    <row r="134" spans="1:11" x14ac:dyDescent="0.25">
      <c r="A134" s="17"/>
      <c r="D134" s="21"/>
      <c r="G134" s="17"/>
      <c r="I134" s="21"/>
      <c r="J134" s="21"/>
      <c r="K134" s="21"/>
    </row>
    <row r="135" spans="1:11" x14ac:dyDescent="0.25">
      <c r="A135" s="17"/>
      <c r="D135" s="21"/>
      <c r="G135" s="17"/>
      <c r="I135" s="21"/>
      <c r="J135" s="21"/>
      <c r="K135" s="21"/>
    </row>
    <row r="136" spans="1:11" x14ac:dyDescent="0.25">
      <c r="A136" s="17"/>
      <c r="D136" s="21"/>
      <c r="G136" s="17"/>
      <c r="I136" s="21"/>
      <c r="J136" s="21"/>
      <c r="K136" s="21"/>
    </row>
    <row r="137" spans="1:11" x14ac:dyDescent="0.25">
      <c r="A137" s="17"/>
      <c r="D137" s="21"/>
      <c r="G137" s="17"/>
      <c r="I137" s="21"/>
      <c r="J137" s="21"/>
      <c r="K137" s="21"/>
    </row>
    <row r="138" spans="1:11" x14ac:dyDescent="0.25">
      <c r="A138" s="17"/>
      <c r="D138" s="21"/>
      <c r="G138" s="17"/>
      <c r="I138" s="21"/>
      <c r="J138" s="21"/>
      <c r="K138" s="21"/>
    </row>
    <row r="139" spans="1:11" x14ac:dyDescent="0.25">
      <c r="A139" s="17"/>
      <c r="D139" s="21"/>
      <c r="G139" s="17"/>
      <c r="I139" s="21"/>
      <c r="J139" s="21"/>
      <c r="K139" s="21"/>
    </row>
    <row r="140" spans="1:11" x14ac:dyDescent="0.25">
      <c r="A140" s="17"/>
      <c r="D140" s="21"/>
      <c r="G140" s="17"/>
      <c r="I140" s="21"/>
      <c r="J140" s="21"/>
      <c r="K140" s="21"/>
    </row>
    <row r="141" spans="1:11" x14ac:dyDescent="0.25">
      <c r="A141" s="17"/>
      <c r="D141" s="21"/>
      <c r="G141" s="17"/>
      <c r="I141" s="21"/>
      <c r="J141" s="21"/>
      <c r="K141" s="21"/>
    </row>
    <row r="142" spans="1:11" x14ac:dyDescent="0.25">
      <c r="A142" s="17"/>
      <c r="D142" s="21"/>
      <c r="G142" s="17"/>
      <c r="I142" s="21"/>
      <c r="J142" s="21"/>
      <c r="K142" s="21"/>
    </row>
    <row r="143" spans="1:11" x14ac:dyDescent="0.25">
      <c r="A143" s="17"/>
      <c r="G143" s="17"/>
      <c r="I143" s="21"/>
      <c r="J143" s="21"/>
      <c r="K143" s="21"/>
    </row>
    <row r="144" spans="1:11" x14ac:dyDescent="0.25">
      <c r="A144" s="17"/>
      <c r="G144" s="17"/>
      <c r="I144" s="21"/>
      <c r="J144" s="21"/>
      <c r="K144" s="21"/>
    </row>
    <row r="145" spans="1:11" x14ac:dyDescent="0.25">
      <c r="A145" s="17"/>
      <c r="G145" s="17"/>
      <c r="I145" s="21"/>
      <c r="J145" s="21"/>
      <c r="K145" s="21"/>
    </row>
    <row r="146" spans="1:11" x14ac:dyDescent="0.25">
      <c r="A146" s="17"/>
      <c r="G146" s="17"/>
      <c r="I146" s="21"/>
      <c r="J146" s="21"/>
      <c r="K146" s="21"/>
    </row>
    <row r="147" spans="1:11" x14ac:dyDescent="0.25">
      <c r="A147" s="17"/>
      <c r="G147" s="17"/>
      <c r="I147" s="21"/>
      <c r="J147" s="21"/>
      <c r="K147" s="21"/>
    </row>
    <row r="148" spans="1:11" x14ac:dyDescent="0.25">
      <c r="A148" s="17"/>
      <c r="G148" s="17"/>
      <c r="I148" s="21"/>
      <c r="J148" s="21"/>
      <c r="K148" s="21"/>
    </row>
    <row r="149" spans="1:11" x14ac:dyDescent="0.25">
      <c r="A149" s="17"/>
      <c r="G149" s="17"/>
      <c r="I149" s="21"/>
      <c r="J149" s="21"/>
      <c r="K149" s="21"/>
    </row>
    <row r="150" spans="1:11" x14ac:dyDescent="0.25">
      <c r="A150" s="17"/>
      <c r="G150" s="17"/>
      <c r="I150" s="21"/>
      <c r="J150" s="21"/>
      <c r="K150" s="21"/>
    </row>
    <row r="151" spans="1:11" x14ac:dyDescent="0.25">
      <c r="A151" s="17"/>
      <c r="G151" s="17"/>
      <c r="I151" s="21"/>
      <c r="J151" s="21"/>
      <c r="K151" s="21"/>
    </row>
    <row r="152" spans="1:11" x14ac:dyDescent="0.25">
      <c r="A152" s="17"/>
      <c r="G152" s="17"/>
      <c r="I152" s="21"/>
      <c r="J152" s="21"/>
      <c r="K152" s="21"/>
    </row>
    <row r="153" spans="1:11" x14ac:dyDescent="0.25">
      <c r="A153" s="17"/>
      <c r="G153" s="17"/>
      <c r="I153" s="21"/>
      <c r="J153" s="21"/>
      <c r="K153" s="21"/>
    </row>
    <row r="154" spans="1:11" x14ac:dyDescent="0.25">
      <c r="A154" s="17"/>
      <c r="G154" s="17"/>
      <c r="I154" s="21"/>
      <c r="J154" s="21"/>
      <c r="K154" s="21"/>
    </row>
    <row r="155" spans="1:11" x14ac:dyDescent="0.25">
      <c r="A155" s="17"/>
      <c r="G155" s="17"/>
      <c r="I155" s="21"/>
      <c r="J155" s="21"/>
      <c r="K155" s="21"/>
    </row>
    <row r="156" spans="1:11" x14ac:dyDescent="0.25">
      <c r="A156" s="17"/>
      <c r="G156" s="17"/>
      <c r="I156" s="21"/>
      <c r="J156" s="21"/>
      <c r="K156" s="21"/>
    </row>
    <row r="157" spans="1:11" x14ac:dyDescent="0.25">
      <c r="A157" s="17"/>
      <c r="G157" s="17"/>
      <c r="I157" s="21"/>
      <c r="J157" s="21"/>
      <c r="K157" s="21"/>
    </row>
    <row r="158" spans="1:11" x14ac:dyDescent="0.25">
      <c r="A158" s="17"/>
      <c r="G158" s="17"/>
      <c r="I158" s="21"/>
      <c r="J158" s="21"/>
      <c r="K158" s="21"/>
    </row>
    <row r="159" spans="1:11" x14ac:dyDescent="0.25">
      <c r="A159" s="17"/>
      <c r="G159" s="17"/>
      <c r="I159" s="21"/>
      <c r="J159" s="21"/>
      <c r="K159" s="21"/>
    </row>
    <row r="160" spans="1:11" x14ac:dyDescent="0.25">
      <c r="A160" s="17"/>
      <c r="G160" s="17"/>
      <c r="I160" s="21"/>
      <c r="J160" s="21"/>
      <c r="K160" s="21"/>
    </row>
    <row r="161" spans="1:11" x14ac:dyDescent="0.25">
      <c r="A161" s="17"/>
      <c r="G161" s="17"/>
      <c r="I161" s="21"/>
      <c r="J161" s="21"/>
      <c r="K161" s="21"/>
    </row>
    <row r="162" spans="1:11" x14ac:dyDescent="0.25">
      <c r="A162" s="17"/>
      <c r="G162" s="17"/>
      <c r="I162" s="21"/>
      <c r="J162" s="21"/>
      <c r="K162" s="21"/>
    </row>
    <row r="163" spans="1:11" x14ac:dyDescent="0.25">
      <c r="A163" s="17"/>
      <c r="G163" s="17"/>
      <c r="I163" s="21"/>
      <c r="J163" s="21"/>
      <c r="K163" s="21"/>
    </row>
    <row r="164" spans="1:11" x14ac:dyDescent="0.25">
      <c r="A164" s="17"/>
      <c r="G164" s="17"/>
      <c r="I164" s="21"/>
      <c r="J164" s="21"/>
      <c r="K164" s="21"/>
    </row>
    <row r="165" spans="1:11" x14ac:dyDescent="0.25">
      <c r="A165" s="17"/>
      <c r="G165" s="17"/>
      <c r="I165" s="21"/>
      <c r="J165" s="21"/>
      <c r="K165" s="21"/>
    </row>
    <row r="166" spans="1:11" x14ac:dyDescent="0.25">
      <c r="A166" s="17"/>
      <c r="G166" s="17"/>
      <c r="I166" s="21"/>
      <c r="J166" s="21"/>
      <c r="K166" s="21"/>
    </row>
    <row r="167" spans="1:11" x14ac:dyDescent="0.25">
      <c r="A167" s="17"/>
      <c r="G167" s="17"/>
      <c r="I167" s="21"/>
      <c r="J167" s="21"/>
      <c r="K167" s="21"/>
    </row>
    <row r="168" spans="1:11" x14ac:dyDescent="0.25">
      <c r="A168" s="17"/>
      <c r="G168" s="17"/>
      <c r="I168" s="21"/>
      <c r="J168" s="21"/>
      <c r="K168" s="21"/>
    </row>
    <row r="169" spans="1:11" x14ac:dyDescent="0.25">
      <c r="A169" s="17"/>
      <c r="G169" s="17"/>
      <c r="I169" s="21"/>
      <c r="J169" s="21"/>
      <c r="K169" s="21"/>
    </row>
    <row r="170" spans="1:11" x14ac:dyDescent="0.25">
      <c r="A170" s="17"/>
      <c r="G170" s="17"/>
      <c r="I170" s="21"/>
      <c r="J170" s="21"/>
      <c r="K170" s="21"/>
    </row>
    <row r="171" spans="1:11" x14ac:dyDescent="0.25">
      <c r="A171" s="17"/>
      <c r="G171" s="17"/>
      <c r="I171" s="21"/>
      <c r="J171" s="21"/>
      <c r="K171" s="21"/>
    </row>
    <row r="172" spans="1:11" x14ac:dyDescent="0.25">
      <c r="A172" s="17"/>
      <c r="G172" s="17"/>
      <c r="I172" s="21"/>
      <c r="J172" s="21"/>
      <c r="K172" s="21"/>
    </row>
    <row r="173" spans="1:11" x14ac:dyDescent="0.25">
      <c r="A173" s="17"/>
      <c r="G173" s="17"/>
      <c r="I173" s="21"/>
      <c r="J173" s="21"/>
      <c r="K173" s="21"/>
    </row>
    <row r="174" spans="1:11" x14ac:dyDescent="0.25">
      <c r="A174" s="17"/>
      <c r="G174" s="17"/>
      <c r="I174" s="21"/>
      <c r="J174" s="21"/>
      <c r="K174" s="21"/>
    </row>
    <row r="175" spans="1:11" x14ac:dyDescent="0.25">
      <c r="A175" s="17"/>
      <c r="G175" s="17"/>
      <c r="I175" s="21"/>
      <c r="J175" s="21"/>
      <c r="K175" s="21"/>
    </row>
    <row r="176" spans="1:11" x14ac:dyDescent="0.25">
      <c r="A176" s="17"/>
      <c r="G176" s="17"/>
      <c r="I176" s="21"/>
      <c r="J176" s="21"/>
      <c r="K176" s="21"/>
    </row>
    <row r="177" spans="1:11" x14ac:dyDescent="0.25">
      <c r="A177" s="17"/>
      <c r="I177" s="21"/>
      <c r="J177" s="21"/>
      <c r="K177" s="21"/>
    </row>
    <row r="178" spans="1:11" x14ac:dyDescent="0.25">
      <c r="A178" s="17"/>
      <c r="I178" s="21"/>
      <c r="J178" s="21"/>
      <c r="K178" s="21"/>
    </row>
    <row r="179" spans="1:11" x14ac:dyDescent="0.25">
      <c r="A179" s="17"/>
      <c r="I179" s="21"/>
      <c r="J179" s="21"/>
      <c r="K179" s="21"/>
    </row>
    <row r="180" spans="1:11" x14ac:dyDescent="0.25">
      <c r="A180" s="17"/>
      <c r="I180" s="21"/>
      <c r="J180" s="21"/>
      <c r="K180" s="21"/>
    </row>
    <row r="181" spans="1:11" x14ac:dyDescent="0.25">
      <c r="A181" s="17"/>
      <c r="I181" s="21"/>
      <c r="J181" s="21"/>
      <c r="K181" s="21"/>
    </row>
    <row r="182" spans="1:11" x14ac:dyDescent="0.25">
      <c r="A182" s="17"/>
      <c r="I182" s="21"/>
      <c r="J182" s="21"/>
      <c r="K182" s="21"/>
    </row>
    <row r="183" spans="1:11" x14ac:dyDescent="0.25">
      <c r="A183" s="17"/>
      <c r="I183" s="21"/>
      <c r="J183" s="21"/>
      <c r="K183" s="21"/>
    </row>
    <row r="184" spans="1:11" x14ac:dyDescent="0.25">
      <c r="A184" s="17"/>
      <c r="I184" s="21"/>
      <c r="J184" s="21"/>
      <c r="K184" s="21"/>
    </row>
    <row r="185" spans="1:11" x14ac:dyDescent="0.25">
      <c r="A185" s="17"/>
      <c r="I185" s="21"/>
      <c r="J185" s="21"/>
      <c r="K185" s="21"/>
    </row>
    <row r="186" spans="1:11" x14ac:dyDescent="0.25">
      <c r="A186" s="17"/>
      <c r="I186" s="21"/>
      <c r="J186" s="21"/>
      <c r="K186" s="21"/>
    </row>
    <row r="187" spans="1:11" x14ac:dyDescent="0.25">
      <c r="A187" s="17"/>
      <c r="I187" s="21"/>
      <c r="J187" s="21"/>
      <c r="K187" s="21"/>
    </row>
    <row r="188" spans="1:11" x14ac:dyDescent="0.25">
      <c r="A188" s="17"/>
      <c r="I188" s="21"/>
      <c r="J188" s="21"/>
      <c r="K188" s="21"/>
    </row>
    <row r="189" spans="1:11" x14ac:dyDescent="0.25">
      <c r="A189" s="17"/>
      <c r="I189" s="21"/>
      <c r="J189" s="21"/>
      <c r="K189" s="21"/>
    </row>
    <row r="190" spans="1:11" x14ac:dyDescent="0.25">
      <c r="A190" s="17"/>
      <c r="I190" s="21"/>
      <c r="J190" s="21"/>
      <c r="K190" s="21"/>
    </row>
    <row r="191" spans="1:11" x14ac:dyDescent="0.25">
      <c r="A191" s="17"/>
      <c r="I191" s="21"/>
      <c r="J191" s="21"/>
      <c r="K191" s="21"/>
    </row>
    <row r="192" spans="1:11" x14ac:dyDescent="0.25">
      <c r="A192" s="17"/>
      <c r="I192" s="21"/>
      <c r="J192" s="21"/>
      <c r="K192" s="21"/>
    </row>
    <row r="193" spans="1:11" x14ac:dyDescent="0.25">
      <c r="A193" s="17"/>
      <c r="I193" s="21"/>
      <c r="J193" s="21"/>
      <c r="K193" s="21"/>
    </row>
    <row r="194" spans="1:11" x14ac:dyDescent="0.25">
      <c r="A194" s="17"/>
      <c r="I194" s="21"/>
      <c r="J194" s="21"/>
      <c r="K194" s="21"/>
    </row>
    <row r="195" spans="1:11" x14ac:dyDescent="0.25">
      <c r="A195" s="17"/>
      <c r="I195" s="21"/>
      <c r="J195" s="21"/>
      <c r="K195" s="21"/>
    </row>
    <row r="196" spans="1:11" x14ac:dyDescent="0.25">
      <c r="A196" s="17"/>
      <c r="I196" s="21"/>
      <c r="J196" s="21"/>
      <c r="K196" s="21"/>
    </row>
    <row r="197" spans="1:11" x14ac:dyDescent="0.25">
      <c r="A197" s="17"/>
      <c r="I197" s="21"/>
      <c r="J197" s="21"/>
      <c r="K197" s="21"/>
    </row>
    <row r="198" spans="1:11" x14ac:dyDescent="0.25">
      <c r="A198" s="17"/>
      <c r="I198" s="21"/>
      <c r="J198" s="21"/>
      <c r="K198" s="21"/>
    </row>
    <row r="199" spans="1:11" x14ac:dyDescent="0.25">
      <c r="A199" s="17"/>
      <c r="I199" s="21"/>
      <c r="J199" s="21"/>
      <c r="K199" s="21"/>
    </row>
    <row r="200" spans="1:11" x14ac:dyDescent="0.25">
      <c r="A200" s="17"/>
      <c r="I200" s="21"/>
      <c r="J200" s="21"/>
      <c r="K200" s="21"/>
    </row>
    <row r="201" spans="1:11" x14ac:dyDescent="0.25">
      <c r="A201" s="17"/>
      <c r="I201" s="21"/>
      <c r="J201" s="21"/>
      <c r="K201" s="21"/>
    </row>
    <row r="202" spans="1:11" x14ac:dyDescent="0.25">
      <c r="A202" s="17"/>
      <c r="I202" s="21"/>
      <c r="J202" s="21"/>
      <c r="K202" s="21"/>
    </row>
    <row r="203" spans="1:11" x14ac:dyDescent="0.25">
      <c r="A203" s="17"/>
      <c r="I203" s="21"/>
      <c r="J203" s="21"/>
      <c r="K203" s="21"/>
    </row>
    <row r="204" spans="1:11" x14ac:dyDescent="0.25">
      <c r="A204" s="17"/>
      <c r="I204" s="21"/>
      <c r="J204" s="21"/>
      <c r="K204" s="21"/>
    </row>
    <row r="205" spans="1:11" x14ac:dyDescent="0.25">
      <c r="A205" s="17"/>
      <c r="I205" s="21"/>
      <c r="J205" s="21"/>
      <c r="K205" s="21"/>
    </row>
    <row r="206" spans="1:11" x14ac:dyDescent="0.25">
      <c r="A206" s="17"/>
      <c r="I206" s="21"/>
      <c r="J206" s="21"/>
      <c r="K206" s="21"/>
    </row>
    <row r="207" spans="1:11" x14ac:dyDescent="0.25">
      <c r="A207" s="17"/>
      <c r="I207" s="21"/>
      <c r="J207" s="21"/>
      <c r="K207" s="21"/>
    </row>
    <row r="208" spans="1:11" x14ac:dyDescent="0.25">
      <c r="I208" s="21"/>
      <c r="J208" s="21"/>
      <c r="K208" s="21"/>
    </row>
    <row r="209" spans="9:11" x14ac:dyDescent="0.25">
      <c r="I209" s="21"/>
      <c r="J209" s="21"/>
      <c r="K209" s="21"/>
    </row>
    <row r="210" spans="9:11" x14ac:dyDescent="0.25">
      <c r="I210" s="21"/>
      <c r="J210" s="21"/>
      <c r="K210" s="21"/>
    </row>
    <row r="211" spans="9:11" x14ac:dyDescent="0.25">
      <c r="I211" s="21"/>
      <c r="J211" s="21"/>
      <c r="K211" s="21"/>
    </row>
    <row r="212" spans="9:11" x14ac:dyDescent="0.25">
      <c r="I212" s="21"/>
      <c r="J212" s="21"/>
      <c r="K212" s="21"/>
    </row>
    <row r="213" spans="9:11" x14ac:dyDescent="0.25">
      <c r="I213" s="21"/>
      <c r="J213" s="21"/>
      <c r="K213" s="21"/>
    </row>
    <row r="214" spans="9:11" x14ac:dyDescent="0.25">
      <c r="I214" s="21"/>
      <c r="J214" s="21"/>
      <c r="K214" s="21"/>
    </row>
    <row r="215" spans="9:11" x14ac:dyDescent="0.25">
      <c r="I215" s="21"/>
      <c r="J215" s="21"/>
      <c r="K215" s="21"/>
    </row>
    <row r="216" spans="9:11" x14ac:dyDescent="0.25">
      <c r="I216" s="21"/>
      <c r="J216" s="21"/>
      <c r="K216" s="21"/>
    </row>
    <row r="217" spans="9:11" x14ac:dyDescent="0.25">
      <c r="I217" s="21"/>
      <c r="J217" s="21"/>
      <c r="K217" s="21"/>
    </row>
    <row r="218" spans="9:11" x14ac:dyDescent="0.25">
      <c r="I218" s="21"/>
      <c r="J218" s="21"/>
      <c r="K218" s="21"/>
    </row>
    <row r="219" spans="9:11" x14ac:dyDescent="0.25">
      <c r="I219" s="21"/>
      <c r="J219" s="21"/>
      <c r="K219" s="21"/>
    </row>
    <row r="220" spans="9:11" x14ac:dyDescent="0.25">
      <c r="I220" s="21"/>
      <c r="J220" s="21"/>
      <c r="K220" s="21"/>
    </row>
    <row r="221" spans="9:11" x14ac:dyDescent="0.25">
      <c r="I221" s="21"/>
      <c r="J221" s="21"/>
      <c r="K221" s="21"/>
    </row>
    <row r="222" spans="9:11" x14ac:dyDescent="0.25">
      <c r="I222" s="21"/>
      <c r="J222" s="21"/>
      <c r="K222" s="21"/>
    </row>
    <row r="223" spans="9:11" x14ac:dyDescent="0.25">
      <c r="I223" s="21"/>
      <c r="J223" s="21"/>
      <c r="K223" s="21"/>
    </row>
    <row r="224" spans="9:11" x14ac:dyDescent="0.25">
      <c r="I224" s="21"/>
      <c r="J224" s="21"/>
      <c r="K224" s="21"/>
    </row>
    <row r="225" spans="9:11" x14ac:dyDescent="0.25">
      <c r="I225" s="21"/>
      <c r="J225" s="21"/>
      <c r="K225" s="2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47</vt:i4>
      </vt:variant>
      <vt:variant>
        <vt:lpstr>Named Ranges</vt:lpstr>
      </vt:variant>
      <vt:variant>
        <vt:i4>1</vt:i4>
      </vt:variant>
    </vt:vector>
  </HeadingPairs>
  <TitlesOfParts>
    <vt:vector size="48" baseType="lpstr">
      <vt:lpstr>2026 Recap. </vt:lpstr>
      <vt:lpstr>2025 Recap.</vt:lpstr>
      <vt:lpstr>2024 Recap.</vt:lpstr>
      <vt:lpstr>NHHS 2026</vt:lpstr>
      <vt:lpstr>NHHS 2025</vt:lpstr>
      <vt:lpstr>NHHS 2024</vt:lpstr>
      <vt:lpstr>2023</vt:lpstr>
      <vt:lpstr>NHHS 2023</vt:lpstr>
      <vt:lpstr>2022 Recap</vt:lpstr>
      <vt:lpstr>2021 Recap.</vt:lpstr>
      <vt:lpstr>2020 Recap.</vt:lpstr>
      <vt:lpstr>NHHS 2022</vt:lpstr>
      <vt:lpstr>NHHS 2021</vt:lpstr>
      <vt:lpstr>EXXON</vt:lpstr>
      <vt:lpstr>Skoda</vt:lpstr>
      <vt:lpstr>Parkside Cable</vt:lpstr>
      <vt:lpstr>Adamsville</vt:lpstr>
      <vt:lpstr>LambertCable</vt:lpstr>
      <vt:lpstr>Reivax</vt:lpstr>
      <vt:lpstr>Rooney</vt:lpstr>
      <vt:lpstr>Capital Paving</vt:lpstr>
      <vt:lpstr>NHHS 2020</vt:lpstr>
      <vt:lpstr>2019 Recap</vt:lpstr>
      <vt:lpstr>NHHS 2019</vt:lpstr>
      <vt:lpstr>RECAP</vt:lpstr>
      <vt:lpstr>Penn Bower</vt:lpstr>
      <vt:lpstr>Demaio Electric</vt:lpstr>
      <vt:lpstr>Glen Hale</vt:lpstr>
      <vt:lpstr>North Hunterdon HS</vt:lpstr>
      <vt:lpstr>Danella Const.</vt:lpstr>
      <vt:lpstr>Communications</vt:lpstr>
      <vt:lpstr>Telecable</vt:lpstr>
      <vt:lpstr>Clinton Guild</vt:lpstr>
      <vt:lpstr>Run the Mill</vt:lpstr>
      <vt:lpstr>Town of Clinton</vt:lpstr>
      <vt:lpstr>JCP&amp;L</vt:lpstr>
      <vt:lpstr>Friendly Sons of St. Patrick</vt:lpstr>
      <vt:lpstr>Ray Campeau</vt:lpstr>
      <vt:lpstr>Wm. Harley Davidson</vt:lpstr>
      <vt:lpstr>Lambert Cable</vt:lpstr>
      <vt:lpstr>Ianniella Contracting</vt:lpstr>
      <vt:lpstr>Imm.Conception</vt:lpstr>
      <vt:lpstr>Town of Clinton Water</vt:lpstr>
      <vt:lpstr>Twsp Sewerage Auth.</vt:lpstr>
      <vt:lpstr>Jaflo Inc. Tree Serv</vt:lpstr>
      <vt:lpstr>Supreme Metro</vt:lpstr>
      <vt:lpstr>Sheet1</vt:lpstr>
      <vt:lpstr>'North Hunterdon HS'!Print_Area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Pardo</dc:creator>
  <cp:lastModifiedBy>Debbie Dominijanni</cp:lastModifiedBy>
  <cp:lastPrinted>2026-06-05T15:00:17Z</cp:lastPrinted>
  <dcterms:created xsi:type="dcterms:W3CDTF">2017-06-06T15:06:10Z</dcterms:created>
  <dcterms:modified xsi:type="dcterms:W3CDTF">2026-06-05T15:03:58Z</dcterms:modified>
</cp:coreProperties>
</file>