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2026 Operations\OPRA\"/>
    </mc:Choice>
  </mc:AlternateContent>
  <xr:revisionPtr revIDLastSave="0" documentId="14_{E8520292-0A9B-4FA4-AAD5-BC0671CB562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Sheet1!$A$1:$R$9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3" i="1" l="1"/>
  <c r="R4" i="1"/>
  <c r="R5" i="1"/>
  <c r="R6" i="1"/>
  <c r="R7" i="1"/>
  <c r="R2" i="1"/>
  <c r="P6" i="1"/>
  <c r="R8" i="1" l="1"/>
  <c r="Q8" i="1" l="1"/>
  <c r="P8" i="1"/>
  <c r="O8" i="1"/>
  <c r="N8" i="1"/>
  <c r="L8" i="1"/>
</calcChain>
</file>

<file path=xl/sharedStrings.xml><?xml version="1.0" encoding="utf-8"?>
<sst xmlns="http://schemas.openxmlformats.org/spreadsheetml/2006/main" count="86" uniqueCount="48">
  <si>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</si>
  <si>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</si>
  <si>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</si>
  <si>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</si>
  <si>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</si>
  <si>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</si>
  <si>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</si>
  <si>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</si>
  <si>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</si>
  <si>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</si>
  <si>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</si>
  <si>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</si>
  <si>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</si>
  <si>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</si>
  <si>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</si>
  <si>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</si>
  <si>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Outside Subseq</t>
  </si>
  <si>
    <t>Balance</t>
  </si>
  <si>
    <t xml:space="preserve">  502</t>
  </si>
  <si>
    <t xml:space="preserve">    1</t>
  </si>
  <si>
    <t/>
  </si>
  <si>
    <t>327 COLUMBIA TPKE.</t>
  </si>
  <si>
    <t>19-00001</t>
  </si>
  <si>
    <t>Open</t>
  </si>
  <si>
    <t>M</t>
  </si>
  <si>
    <t>00000031</t>
  </si>
  <si>
    <t>Borough of Florham Park</t>
  </si>
  <si>
    <t>C.T. SERVICES</t>
  </si>
  <si>
    <t xml:space="preserve">    3</t>
  </si>
  <si>
    <t>309 COLUMBIA TPKE</t>
  </si>
  <si>
    <t>21-00002</t>
  </si>
  <si>
    <t>O</t>
  </si>
  <si>
    <t>EVOLVE</t>
  </si>
  <si>
    <t>EVOLVE BANK &amp; TRUST</t>
  </si>
  <si>
    <t>ALLERTON ASSOC LLC C/O C.T.SERVICES</t>
  </si>
  <si>
    <t xml:space="preserve"> 2101</t>
  </si>
  <si>
    <t xml:space="preserve">   31</t>
  </si>
  <si>
    <t>12 HERITAGE RD</t>
  </si>
  <si>
    <t>22-00004</t>
  </si>
  <si>
    <t>IANTOSCA, EILEEN</t>
  </si>
  <si>
    <t xml:space="preserve">   52</t>
  </si>
  <si>
    <t>COLUMBIA TPKE.</t>
  </si>
  <si>
    <t>22-00005</t>
  </si>
  <si>
    <t>Totals</t>
  </si>
  <si>
    <t>BROOKLAKE RD</t>
  </si>
  <si>
    <t>??</t>
  </si>
  <si>
    <t>BLANK,SYLVIA</t>
  </si>
  <si>
    <t>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</si>
</sst>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4" fontId="0" fillId="0" borderId="0" xfId="0" applyNumberForma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B1" workbookViewId="0">
      <pane ySplit="1" topLeftCell="A2" activePane="bottomLeft" state="frozen"/>
      <selection pane="bottomLeft" activeCell="Q7" sqref="Q7"/>
    </sheetView>
  </sheetViews>
  <sheetFormatPr defaultRowHeight="15" x14ac:dyDescent="0.25"/>
  <cols>
    <col min="1" max="1" width="8.7109375" customWidth="1"/>
    <col min="2" max="2" width="6.7109375" customWidth="1"/>
    <col min="3" max="3" width="11" customWidth="1"/>
    <col min="4" max="4" width="22.140625" customWidth="1"/>
    <col min="5" max="5" width="11.7109375" customWidth="1"/>
    <col min="6" max="6" width="13.5703125" customWidth="1"/>
    <col min="7" max="7" width="8.7109375" customWidth="1"/>
    <col min="8" max="8" width="10" customWidth="1"/>
    <col min="9" max="9" width="11.85546875" customWidth="1"/>
    <col min="10" max="10" width="25.28515625" customWidth="1"/>
    <col min="11" max="11" width="38.42578125" customWidth="1"/>
    <col min="12" max="12" width="11.42578125" customWidth="1"/>
    <col min="13" max="13" width="13.28515625" customWidth="1"/>
    <col min="14" max="14" width="10.42578125" customWidth="1"/>
    <col min="15" max="15" width="12.42578125" customWidth="1"/>
    <col min="16" max="16" width="15.42578125" customWidth="1"/>
    <col min="17" max="17" width="17.140625" customWidth="1"/>
    <col min="18" max="18" width="11.85546875" customWidth="1"/>
    <col min="19" max="20" width="8" hidden="1"/>
  </cols>
  <sheetData>
    <row r="1" spans="1:2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21" x14ac:dyDescent="0.25">
      <c r="A2" s="7" t="s">
        <v>18</v>
      </c>
      <c r="B2" s="7" t="s">
        <v>19</v>
      </c>
      <c r="C2" s="7" t="s">
        <v>20</v>
      </c>
      <c r="D2" s="7" t="s">
        <v>21</v>
      </c>
      <c r="E2" s="7" t="s">
        <v>22</v>
      </c>
      <c r="F2" s="1">
        <v>43790</v>
      </c>
      <c r="G2" s="7" t="s">
        <v>23</v>
      </c>
      <c r="H2" s="7" t="s">
        <v>24</v>
      </c>
      <c r="I2" s="7" t="s">
        <v>25</v>
      </c>
      <c r="J2" s="7" t="s">
        <v>26</v>
      </c>
      <c r="K2" s="7" t="s">
        <v>27</v>
      </c>
      <c r="L2" s="2">
        <v>0</v>
      </c>
      <c r="M2" s="2">
        <v>18</v>
      </c>
      <c r="N2" s="6">
        <v>0</v>
      </c>
      <c r="O2" s="2">
        <v>1467.93</v>
      </c>
      <c r="P2" s="2">
        <v>18420.48</v>
      </c>
      <c r="Q2" s="6">
        <v>0</v>
      </c>
      <c r="R2" s="2">
        <f>SUM(O2:P2)</f>
        <v>19888.41</v>
      </c>
      <c r="S2" t="b">
        <v>1</v>
      </c>
      <c r="T2" t="b">
        <v>1</v>
      </c>
    </row>
    <row r="3" spans="1:21" x14ac:dyDescent="0.25">
      <c r="A3" s="7" t="s">
        <v>18</v>
      </c>
      <c r="B3" s="7" t="s">
        <v>28</v>
      </c>
      <c r="C3" s="7" t="s">
        <v>20</v>
      </c>
      <c r="D3" s="7" t="s">
        <v>29</v>
      </c>
      <c r="E3" s="7" t="s">
        <v>30</v>
      </c>
      <c r="F3" s="1">
        <v>44483</v>
      </c>
      <c r="G3" s="7" t="s">
        <v>23</v>
      </c>
      <c r="H3" s="7" t="s">
        <v>31</v>
      </c>
      <c r="I3" s="7" t="s">
        <v>32</v>
      </c>
      <c r="J3" s="7" t="s">
        <v>33</v>
      </c>
      <c r="K3" s="7" t="s">
        <v>34</v>
      </c>
      <c r="L3" s="2">
        <v>0</v>
      </c>
      <c r="M3" s="2">
        <v>18</v>
      </c>
      <c r="N3" s="6">
        <v>0</v>
      </c>
      <c r="O3" s="2">
        <v>2632.28</v>
      </c>
      <c r="P3" s="6">
        <v>0</v>
      </c>
      <c r="Q3" s="2">
        <v>12579.55</v>
      </c>
      <c r="R3" s="2">
        <f>SUM(O3:Q3)</f>
        <v>15211.83</v>
      </c>
      <c r="S3" t="b">
        <v>1</v>
      </c>
      <c r="T3" t="b">
        <v>1</v>
      </c>
    </row>
    <row r="4" spans="1:21" x14ac:dyDescent="0.25">
      <c r="A4" s="7" t="s">
        <v>35</v>
      </c>
      <c r="B4" s="7" t="s">
        <v>36</v>
      </c>
      <c r="C4" s="7" t="s">
        <v>20</v>
      </c>
      <c r="D4" s="7" t="s">
        <v>37</v>
      </c>
      <c r="E4" s="7" t="s">
        <v>38</v>
      </c>
      <c r="F4" s="1">
        <v>44851</v>
      </c>
      <c r="G4" s="7" t="s">
        <v>23</v>
      </c>
      <c r="H4" s="7" t="s">
        <v>24</v>
      </c>
      <c r="I4" s="7" t="s">
        <v>25</v>
      </c>
      <c r="J4" s="7" t="s">
        <v>26</v>
      </c>
      <c r="K4" s="7" t="s">
        <v>39</v>
      </c>
      <c r="L4" s="2">
        <v>0</v>
      </c>
      <c r="M4" s="2">
        <v>18</v>
      </c>
      <c r="N4" s="6">
        <v>0</v>
      </c>
      <c r="O4" s="2">
        <v>220.08</v>
      </c>
      <c r="P4" s="2">
        <v>783</v>
      </c>
      <c r="Q4" s="6">
        <v>0</v>
      </c>
      <c r="R4" s="2">
        <f t="shared" ref="R3:R7" si="0">SUM(O4:P4)</f>
        <v>1003.08</v>
      </c>
      <c r="S4" t="b">
        <v>1</v>
      </c>
      <c r="T4" t="b">
        <v>1</v>
      </c>
    </row>
    <row r="5" spans="1:21" x14ac:dyDescent="0.25">
      <c r="A5" s="7" t="s">
        <v>35</v>
      </c>
      <c r="B5" s="7" t="s">
        <v>40</v>
      </c>
      <c r="C5" s="7" t="s">
        <v>20</v>
      </c>
      <c r="D5" s="7" t="s">
        <v>41</v>
      </c>
      <c r="E5" s="7" t="s">
        <v>42</v>
      </c>
      <c r="F5" s="1">
        <v>44851</v>
      </c>
      <c r="G5" s="7" t="s">
        <v>23</v>
      </c>
      <c r="H5" s="7" t="s">
        <v>24</v>
      </c>
      <c r="I5" s="7" t="s">
        <v>25</v>
      </c>
      <c r="J5" s="7" t="s">
        <v>26</v>
      </c>
      <c r="K5" s="7" t="s">
        <v>39</v>
      </c>
      <c r="L5" s="2">
        <v>0</v>
      </c>
      <c r="M5" s="2">
        <v>18</v>
      </c>
      <c r="N5" s="6">
        <v>0</v>
      </c>
      <c r="O5" s="2">
        <v>6021.78</v>
      </c>
      <c r="P5" s="2">
        <v>20220.98</v>
      </c>
      <c r="Q5" s="6">
        <v>0</v>
      </c>
      <c r="R5" s="2">
        <f t="shared" si="0"/>
        <v>26242.76</v>
      </c>
      <c r="S5" t="b">
        <v>1</v>
      </c>
      <c r="T5" t="b">
        <v>1</v>
      </c>
    </row>
    <row r="6" spans="1:21" x14ac:dyDescent="0.25">
      <c r="A6" s="8">
        <v>4201</v>
      </c>
      <c r="B6" s="9">
        <v>20</v>
      </c>
      <c r="C6" s="7"/>
      <c r="D6" s="7" t="s">
        <v>44</v>
      </c>
      <c r="E6" s="7"/>
      <c r="F6" s="1">
        <v>35065</v>
      </c>
      <c r="G6" s="7" t="s">
        <v>23</v>
      </c>
      <c r="H6" s="7" t="s">
        <v>24</v>
      </c>
      <c r="I6" s="7" t="s">
        <v>25</v>
      </c>
      <c r="J6" s="7" t="s">
        <v>26</v>
      </c>
      <c r="K6" s="7" t="s">
        <v>46</v>
      </c>
      <c r="L6" s="2">
        <v>0</v>
      </c>
      <c r="M6" s="2">
        <v>18</v>
      </c>
      <c r="N6" s="6">
        <v>0</v>
      </c>
      <c r="O6" s="10" t="s">
        <v>45</v>
      </c>
      <c r="P6" s="2">
        <f>48.06+195.46+199.81+204.16+207.79+213.59+219.1+223.3+227.22+232+233.74+235.48+245.2+122.6</f>
        <v>2807.5099999999993</v>
      </c>
      <c r="Q6" s="6">
        <v>0</v>
      </c>
      <c r="R6" s="2">
        <f t="shared" si="0"/>
        <v>2807.5099999999993</v>
      </c>
      <c r="U6" t="s">
        <v>47</v>
      </c>
    </row>
    <row r="7" spans="1:21" x14ac:dyDescent="0.25">
      <c r="A7" s="8">
        <v>4201</v>
      </c>
      <c r="B7" s="9">
        <v>21</v>
      </c>
      <c r="C7" s="7"/>
      <c r="D7" s="7" t="s">
        <v>44</v>
      </c>
      <c r="E7" s="7"/>
      <c r="F7" s="1">
        <v>35065</v>
      </c>
      <c r="G7" s="7" t="s">
        <v>23</v>
      </c>
      <c r="H7" s="7" t="s">
        <v>24</v>
      </c>
      <c r="I7" s="7" t="s">
        <v>25</v>
      </c>
      <c r="J7" s="7" t="s">
        <v>26</v>
      </c>
      <c r="K7" s="7" t="s">
        <v>46</v>
      </c>
      <c r="L7" s="2">
        <v>0</v>
      </c>
      <c r="M7" s="2">
        <v>18</v>
      </c>
      <c r="N7" s="6">
        <v>0</v>
      </c>
      <c r="O7" s="10" t="s">
        <v>45</v>
      </c>
      <c r="P7" s="2">
        <v>13499.47</v>
      </c>
      <c r="Q7" s="6">
        <v>0</v>
      </c>
      <c r="R7" s="2">
        <f t="shared" si="0"/>
        <v>13499.47</v>
      </c>
      <c r="U7" t="s">
        <v>47</v>
      </c>
    </row>
    <row r="8" spans="1:21" x14ac:dyDescent="0.25">
      <c r="A8" s="5" t="s">
        <v>43</v>
      </c>
      <c r="B8" s="5" t="s">
        <v>20</v>
      </c>
      <c r="C8" s="5" t="s">
        <v>20</v>
      </c>
      <c r="D8" s="5" t="s">
        <v>20</v>
      </c>
      <c r="E8" s="5" t="s">
        <v>20</v>
      </c>
      <c r="F8" s="5" t="s">
        <v>20</v>
      </c>
      <c r="G8" s="5" t="s">
        <v>20</v>
      </c>
      <c r="H8" s="5" t="s">
        <v>20</v>
      </c>
      <c r="I8" s="5" t="s">
        <v>20</v>
      </c>
      <c r="J8" s="5" t="s">
        <v>20</v>
      </c>
      <c r="K8" s="5" t="s">
        <v>20</v>
      </c>
      <c r="L8" s="3">
        <f>SUMIF(T1:T5, TRUE, L1:L5)</f>
        <v>0</v>
      </c>
      <c r="M8" s="5" t="s">
        <v>20</v>
      </c>
      <c r="N8" s="3">
        <f>SUMIF(T1:T5, TRUE, N1:N5)</f>
        <v>0</v>
      </c>
      <c r="O8" s="3">
        <f>SUMIF(T1:T5, TRUE, O1:O5)</f>
        <v>10342.07</v>
      </c>
      <c r="P8" s="3">
        <f>SUMIF(T1:T5, TRUE, P1:P5)</f>
        <v>39424.46</v>
      </c>
      <c r="Q8" s="3">
        <f>SUMIF(T1:T5, TRUE, Q1:Q5)</f>
        <v>12579.55</v>
      </c>
      <c r="R8" s="3">
        <f>SUM(R2:R7)</f>
        <v>78653.06</v>
      </c>
    </row>
  </sheetData>
  <autoFilter ref="A1:R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Patrice Visco</cp:lastModifiedBy>
  <dcterms:created xsi:type="dcterms:W3CDTF">2026-03-31T14:24:53Z</dcterms:created>
  <dcterms:modified xsi:type="dcterms:W3CDTF">2026-03-31T14:42:39Z</dcterms:modified>
</cp:coreProperties>
</file>