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017-16 (Bridle Club Phase II)\Specs\"/>
    </mc:Choice>
  </mc:AlternateContent>
  <bookViews>
    <workbookView xWindow="192" yWindow="84" windowWidth="22020" windowHeight="9264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AA24" i="1" l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AA8" i="1"/>
  <c r="X8" i="1"/>
  <c r="U8" i="1"/>
  <c r="U26" i="1" s="1"/>
  <c r="R8" i="1"/>
  <c r="O8" i="1"/>
  <c r="L8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O26" i="1" l="1"/>
  <c r="L26" i="1"/>
  <c r="R26" i="1"/>
  <c r="X26" i="1"/>
  <c r="AA26" i="1"/>
  <c r="I26" i="1"/>
</calcChain>
</file>

<file path=xl/sharedStrings.xml><?xml version="1.0" encoding="utf-8"?>
<sst xmlns="http://schemas.openxmlformats.org/spreadsheetml/2006/main" count="71" uniqueCount="51">
  <si>
    <t>ITEM NO.</t>
  </si>
  <si>
    <t>DESCRIPTION</t>
  </si>
  <si>
    <t>QUANTITY</t>
  </si>
  <si>
    <t>UNIT</t>
  </si>
  <si>
    <t>Dense Graded Aggregate, Variable Thk</t>
  </si>
  <si>
    <t>CY</t>
  </si>
  <si>
    <t>Reset  Manhole Cast, Using New Casting + Lid</t>
  </si>
  <si>
    <t>UN</t>
  </si>
  <si>
    <t>Reconst. Inlet, Type "B" Using Exist. Cast</t>
  </si>
  <si>
    <t>Const New Water Valve Box Risers</t>
  </si>
  <si>
    <t>Replace Inlet Grates</t>
  </si>
  <si>
    <t>Replace Inlet Curb Piece</t>
  </si>
  <si>
    <t>HMA Milling, 3" or Less</t>
  </si>
  <si>
    <t>Sy</t>
  </si>
  <si>
    <t xml:space="preserve">HMA Pavement Repair </t>
  </si>
  <si>
    <t>SY</t>
  </si>
  <si>
    <t xml:space="preserve">Crack Repairs </t>
  </si>
  <si>
    <t>LF</t>
  </si>
  <si>
    <t>Hot Mix Asphalt 9.5M64 Surface Course</t>
  </si>
  <si>
    <t>TON</t>
  </si>
  <si>
    <t>Clean &amp; Sweep Pavement surfaces</t>
  </si>
  <si>
    <t>Retrofit Curb Ramp/Detectable Sur.</t>
  </si>
  <si>
    <t>SF</t>
  </si>
  <si>
    <t>Fuel Price Adjustment</t>
  </si>
  <si>
    <t>LS</t>
  </si>
  <si>
    <t>Asphalt Price Adjustment</t>
  </si>
  <si>
    <t>15A</t>
  </si>
  <si>
    <t>Breakaway Barricades</t>
  </si>
  <si>
    <t>EA</t>
  </si>
  <si>
    <t>15B</t>
  </si>
  <si>
    <t>Drums</t>
  </si>
  <si>
    <t>15C</t>
  </si>
  <si>
    <t>Informational Construction Signs</t>
  </si>
  <si>
    <t>Unit Cost</t>
  </si>
  <si>
    <t>Total</t>
  </si>
  <si>
    <t>Engineering's Total Estimate</t>
  </si>
  <si>
    <t>Est Unit Cost</t>
  </si>
  <si>
    <t>MILL &amp; OVERLAY OF VARIOUS STREETS</t>
  </si>
  <si>
    <t>(BRIDLE CLUB - PHASE II)</t>
  </si>
  <si>
    <t>CONTRACT No. 2017-16</t>
  </si>
  <si>
    <t>Bidder's Total Proposal Cost</t>
  </si>
  <si>
    <t>Lo</t>
  </si>
  <si>
    <t>Engineering Estimates for quantity, unit cost, and total</t>
  </si>
  <si>
    <t>Est Total</t>
  </si>
  <si>
    <t>Meco, Inc</t>
  </si>
  <si>
    <t>S &amp; G Paving Construction</t>
  </si>
  <si>
    <t>R.E. Pierson Construction</t>
  </si>
  <si>
    <t>American Asphalt Co.</t>
  </si>
  <si>
    <t xml:space="preserve">Arawak Paving Co., Inc </t>
  </si>
  <si>
    <t xml:space="preserve">Earle Asphalt Company      </t>
  </si>
  <si>
    <t xml:space="preserve">Richard T. Barrett Paving     LOW BIDDER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</si>
</sst>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2"/>
      <color theme="1"/>
      <name val="Arial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omic Sans MS"/>
      <family val="4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33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1" fillId="0" borderId="0"/>
    <xf numFmtId="0" fontId="5" fillId="0" borderId="0"/>
  </cellStyleXfs>
  <cellXfs count="62">
    <xf numFmtId="0" fontId="0" fillId="0" borderId="0" xfId="0"/>
    <xf numFmtId="0" fontId="4" fillId="0" borderId="0" xfId="2" applyFont="1"/>
    <xf numFmtId="7" fontId="4" fillId="3" borderId="0" xfId="2" applyNumberFormat="1" applyFont="1" applyFill="1" applyBorder="1" applyAlignment="1"/>
    <xf numFmtId="0" fontId="4" fillId="0" borderId="5" xfId="2" applyFont="1" applyBorder="1" applyAlignment="1">
      <alignment horizontal="center" wrapText="1"/>
    </xf>
    <xf numFmtId="0" fontId="4" fillId="0" borderId="6" xfId="2" applyFont="1" applyBorder="1" applyAlignment="1">
      <alignment horizontal="center" wrapText="1"/>
    </xf>
    <xf numFmtId="0" fontId="4" fillId="0" borderId="3" xfId="2" applyFont="1" applyBorder="1" applyAlignment="1">
      <alignment horizont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wrapText="1"/>
    </xf>
    <xf numFmtId="7" fontId="4" fillId="4" borderId="3" xfId="2" applyNumberFormat="1" applyFont="1" applyFill="1" applyBorder="1" applyAlignment="1"/>
    <xf numFmtId="7" fontId="4" fillId="4" borderId="3" xfId="2" applyNumberFormat="1" applyFont="1" applyFill="1" applyBorder="1" applyAlignment="1">
      <alignment horizontal="right"/>
    </xf>
    <xf numFmtId="7" fontId="4" fillId="4" borderId="0" xfId="2" applyNumberFormat="1" applyFont="1" applyFill="1" applyBorder="1" applyAlignment="1"/>
    <xf numFmtId="0" fontId="8" fillId="0" borderId="10" xfId="2" applyFont="1" applyBorder="1" applyAlignment="1"/>
    <xf numFmtId="0" fontId="4" fillId="4" borderId="3" xfId="2" applyFont="1" applyFill="1" applyBorder="1" applyAlignment="1">
      <alignment horizontal="center"/>
    </xf>
    <xf numFmtId="0" fontId="4" fillId="3" borderId="0" xfId="2" applyFont="1" applyFill="1" applyBorder="1" applyAlignment="1">
      <alignment horizontal="center" vertical="center"/>
    </xf>
    <xf numFmtId="7" fontId="7" fillId="2" borderId="5" xfId="2" applyNumberFormat="1" applyFont="1" applyFill="1" applyBorder="1" applyAlignment="1"/>
    <xf numFmtId="0" fontId="9" fillId="3" borderId="5" xfId="0" applyFont="1" applyFill="1" applyBorder="1"/>
    <xf numFmtId="7" fontId="9" fillId="5" borderId="5" xfId="0" applyNumberFormat="1" applyFont="1" applyFill="1" applyBorder="1"/>
    <xf numFmtId="0" fontId="9" fillId="4" borderId="0" xfId="0" applyFont="1" applyFill="1"/>
    <xf numFmtId="0" fontId="4" fillId="3" borderId="2" xfId="2" applyFont="1" applyFill="1" applyBorder="1" applyAlignment="1"/>
    <xf numFmtId="0" fontId="4" fillId="3" borderId="1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9" xfId="2" applyFont="1" applyFill="1" applyBorder="1" applyAlignment="1">
      <alignment horizontal="center" vertical="center"/>
    </xf>
    <xf numFmtId="44" fontId="4" fillId="3" borderId="3" xfId="1" applyFont="1" applyFill="1" applyBorder="1" applyAlignment="1">
      <alignment wrapText="1"/>
    </xf>
    <xf numFmtId="44" fontId="4" fillId="3" borderId="3" xfId="1" applyFont="1" applyFill="1" applyBorder="1" applyAlignment="1"/>
    <xf numFmtId="0" fontId="2" fillId="0" borderId="0" xfId="0" applyFont="1"/>
    <xf numFmtId="0" fontId="4" fillId="4" borderId="9" xfId="2" applyFont="1" applyFill="1" applyBorder="1" applyAlignment="1">
      <alignment horizontal="center"/>
    </xf>
    <xf numFmtId="0" fontId="6" fillId="0" borderId="3" xfId="4" applyFont="1" applyBorder="1" applyAlignment="1">
      <alignment vertical="center"/>
    </xf>
    <xf numFmtId="0" fontId="4" fillId="0" borderId="3" xfId="5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44" fontId="4" fillId="0" borderId="3" xfId="3" applyFont="1" applyBorder="1" applyAlignment="1">
      <alignment horizontal="center" vertical="center"/>
    </xf>
    <xf numFmtId="8" fontId="4" fillId="0" borderId="4" xfId="2" applyNumberFormat="1" applyFont="1" applyBorder="1" applyAlignment="1">
      <alignment horizontal="center" vertical="center"/>
    </xf>
    <xf numFmtId="4" fontId="6" fillId="0" borderId="3" xfId="4" applyNumberFormat="1" applyFont="1" applyBorder="1" applyAlignment="1">
      <alignment horizontal="center" vertical="center"/>
    </xf>
    <xf numFmtId="0" fontId="6" fillId="0" borderId="14" xfId="4" applyFont="1" applyFill="1" applyBorder="1" applyAlignment="1">
      <alignment vertical="center"/>
    </xf>
    <xf numFmtId="0" fontId="4" fillId="0" borderId="15" xfId="5" applyFont="1" applyBorder="1" applyAlignment="1">
      <alignment horizontal="center" vertical="center"/>
    </xf>
    <xf numFmtId="7" fontId="4" fillId="0" borderId="13" xfId="2" applyNumberFormat="1" applyFont="1" applyBorder="1" applyAlignment="1"/>
    <xf numFmtId="7" fontId="4" fillId="0" borderId="16" xfId="2" applyNumberFormat="1" applyFont="1" applyBorder="1" applyAlignment="1">
      <alignment horizontal="center"/>
    </xf>
    <xf numFmtId="0" fontId="2" fillId="4" borderId="0" xfId="0" applyFont="1" applyFill="1"/>
    <xf numFmtId="44" fontId="4" fillId="4" borderId="3" xfId="1" applyFont="1" applyFill="1" applyBorder="1" applyAlignment="1"/>
    <xf numFmtId="44" fontId="4" fillId="4" borderId="3" xfId="1" applyFont="1" applyFill="1" applyBorder="1" applyAlignment="1">
      <alignment horizontal="right"/>
    </xf>
    <xf numFmtId="44" fontId="2" fillId="4" borderId="0" xfId="1" applyFont="1" applyFill="1"/>
    <xf numFmtId="44" fontId="9" fillId="3" borderId="5" xfId="1" applyFont="1" applyFill="1" applyBorder="1"/>
    <xf numFmtId="44" fontId="9" fillId="5" borderId="5" xfId="1" applyFont="1" applyFill="1" applyBorder="1"/>
    <xf numFmtId="0" fontId="2" fillId="0" borderId="10" xfId="0" applyFont="1" applyBorder="1"/>
    <xf numFmtId="0" fontId="9" fillId="4" borderId="10" xfId="0" applyFont="1" applyFill="1" applyBorder="1"/>
    <xf numFmtId="44" fontId="9" fillId="4" borderId="10" xfId="1" applyFont="1" applyFill="1" applyBorder="1"/>
    <xf numFmtId="0" fontId="13" fillId="0" borderId="0" xfId="0" applyFont="1" applyAlignment="1"/>
    <xf numFmtId="0" fontId="4" fillId="0" borderId="17" xfId="2" applyFont="1" applyBorder="1" applyAlignment="1">
      <alignment horizontal="center" wrapText="1"/>
    </xf>
    <xf numFmtId="0" fontId="4" fillId="0" borderId="15" xfId="2" applyFont="1" applyBorder="1" applyAlignment="1">
      <alignment horizontal="center"/>
    </xf>
    <xf numFmtId="0" fontId="13" fillId="0" borderId="0" xfId="0" applyFont="1" applyAlignment="1">
      <alignment horizont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7" fontId="4" fillId="3" borderId="11" xfId="2" applyNumberFormat="1" applyFont="1" applyFill="1" applyBorder="1" applyAlignment="1">
      <alignment horizontal="center"/>
    </xf>
    <xf numFmtId="7" fontId="4" fillId="3" borderId="12" xfId="2" applyNumberFormat="1" applyFont="1" applyFill="1" applyBorder="1" applyAlignment="1">
      <alignment horizontal="center"/>
    </xf>
    <xf numFmtId="44" fontId="2" fillId="0" borderId="13" xfId="1" applyFont="1" applyBorder="1" applyAlignment="1">
      <alignment horizontal="center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0" fillId="2" borderId="17" xfId="2" applyFont="1" applyFill="1" applyBorder="1" applyAlignment="1">
      <alignment horizontal="right" vertical="center"/>
    </xf>
    <xf numFmtId="0" fontId="10" fillId="2" borderId="7" xfId="2" applyFont="1" applyFill="1" applyBorder="1" applyAlignment="1">
      <alignment horizontal="right" vertical="center"/>
    </xf>
    <xf numFmtId="0" fontId="11" fillId="5" borderId="17" xfId="4" applyFont="1" applyFill="1" applyBorder="1" applyAlignment="1">
      <alignment horizontal="right" vertical="center"/>
    </xf>
    <xf numFmtId="0" fontId="11" fillId="5" borderId="7" xfId="4" applyFont="1" applyFill="1" applyBorder="1" applyAlignment="1">
      <alignment horizontal="right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</cellXfs>
  <cellStyles count="6">
    <cellStyle name="Currency" xfId="1" builtinId="4"/>
    <cellStyle name="Currency 2" xfId="3"/>
    <cellStyle name="Normal" xfId="0" builtinId="0"/>
    <cellStyle name="Normal 2" xfId="5"/>
    <cellStyle name="Normal 2 2" xfId="4"/>
    <cellStyle name="Normal 3" xfId="2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abSelected="1" topLeftCell="D1" workbookViewId="0">
      <selection activeCell="H10" sqref="H10"/>
    </sheetView>
  </sheetViews>
  <sheetFormatPr defaultRowHeight="14.4" x14ac:dyDescent="0.3"/>
  <cols>
    <col min="1" max="1" width="5.88671875" style="24" customWidth="1"/>
    <col min="2" max="2" width="39.44140625" style="24" bestFit="1" customWidth="1"/>
    <col min="3" max="3" width="10.77734375" style="24" customWidth="1"/>
    <col min="4" max="4" width="8.88671875" style="24"/>
    <col min="5" max="5" width="12.6640625" style="24" bestFit="1" customWidth="1"/>
    <col min="6" max="6" width="14.21875" style="24" bestFit="1" customWidth="1"/>
    <col min="7" max="7" width="1" style="24" customWidth="1"/>
    <col min="8" max="8" width="12.44140625" style="24" customWidth="1"/>
    <col min="9" max="9" width="14.21875" style="24" bestFit="1" customWidth="1"/>
    <col min="10" max="10" width="1" style="24" customWidth="1"/>
    <col min="11" max="11" width="11.5546875" style="24" customWidth="1"/>
    <col min="12" max="12" width="15" style="24" bestFit="1" customWidth="1"/>
    <col min="13" max="13" width="0.88671875" style="24" customWidth="1"/>
    <col min="14" max="14" width="11.5546875" style="24" customWidth="1"/>
    <col min="15" max="15" width="15" style="24" bestFit="1" customWidth="1"/>
    <col min="16" max="16" width="0.88671875" style="24" customWidth="1"/>
    <col min="17" max="17" width="11.6640625" style="24" customWidth="1"/>
    <col min="18" max="18" width="15" style="24" bestFit="1" customWidth="1"/>
    <col min="19" max="19" width="0.77734375" style="24" customWidth="1"/>
    <col min="20" max="20" width="12.33203125" style="24" customWidth="1"/>
    <col min="21" max="21" width="15" style="24" bestFit="1" customWidth="1"/>
    <col min="22" max="22" width="0.77734375" style="24" customWidth="1"/>
    <col min="23" max="23" width="10.88671875" style="24" customWidth="1"/>
    <col min="24" max="24" width="16.33203125" style="24" customWidth="1"/>
    <col min="25" max="25" width="0.6640625" style="24" customWidth="1"/>
    <col min="26" max="26" width="12.6640625" style="24" customWidth="1"/>
    <col min="27" max="27" width="16" style="24" customWidth="1"/>
    <col min="28" max="28" width="1" style="24" customWidth="1"/>
    <col min="29" max="16384" width="8.88671875" style="24"/>
  </cols>
  <sheetData>
    <row r="1" spans="1:31" ht="14.4" customHeight="1" x14ac:dyDescent="0.6">
      <c r="A1" s="48" t="s">
        <v>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5"/>
      <c r="AD1" s="45"/>
      <c r="AE1" s="45"/>
    </row>
    <row r="2" spans="1:31" ht="25.2" x14ac:dyDescent="0.6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5"/>
      <c r="AD2" s="45"/>
      <c r="AE2" s="45"/>
    </row>
    <row r="3" spans="1:31" ht="25.2" x14ac:dyDescent="0.6">
      <c r="A3" s="48" t="s">
        <v>38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5"/>
      <c r="AD3" s="45"/>
      <c r="AE3" s="45"/>
    </row>
    <row r="4" spans="1:31" ht="25.2" x14ac:dyDescent="0.6">
      <c r="A4" s="48" t="s">
        <v>39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5"/>
      <c r="AD4" s="45"/>
      <c r="AE4" s="45"/>
    </row>
    <row r="5" spans="1:31" ht="18" thickBot="1" x14ac:dyDescent="0.35">
      <c r="A5" s="11"/>
      <c r="B5" s="11"/>
      <c r="C5" s="11"/>
      <c r="D5" s="11"/>
      <c r="E5" s="11"/>
      <c r="F5" s="11"/>
      <c r="G5" s="1"/>
      <c r="H5" s="1"/>
      <c r="I5" s="1"/>
      <c r="J5" s="1"/>
    </row>
    <row r="6" spans="1:31" ht="68.400000000000006" customHeight="1" thickBot="1" x14ac:dyDescent="0.35">
      <c r="A6" s="60" t="s">
        <v>42</v>
      </c>
      <c r="B6" s="61"/>
      <c r="C6" s="61"/>
      <c r="D6" s="61"/>
      <c r="E6" s="61"/>
      <c r="F6" s="61"/>
      <c r="G6" s="25"/>
      <c r="H6" s="54" t="s">
        <v>50</v>
      </c>
      <c r="I6" s="55"/>
      <c r="J6" s="21" t="s">
        <v>41</v>
      </c>
      <c r="K6" s="54" t="s">
        <v>48</v>
      </c>
      <c r="L6" s="55"/>
      <c r="M6" s="21"/>
      <c r="N6" s="54" t="s">
        <v>49</v>
      </c>
      <c r="O6" s="55"/>
      <c r="P6" s="21"/>
      <c r="Q6" s="49" t="s">
        <v>44</v>
      </c>
      <c r="R6" s="50"/>
      <c r="S6" s="21"/>
      <c r="T6" s="49" t="s">
        <v>45</v>
      </c>
      <c r="U6" s="50"/>
      <c r="V6" s="21"/>
      <c r="W6" s="49" t="s">
        <v>46</v>
      </c>
      <c r="X6" s="50"/>
      <c r="Y6" s="21"/>
      <c r="Z6" s="49" t="s">
        <v>47</v>
      </c>
      <c r="AA6" s="50"/>
      <c r="AB6" s="21"/>
    </row>
    <row r="7" spans="1:31" ht="31.2" customHeight="1" thickBot="1" x14ac:dyDescent="0.35">
      <c r="A7" s="46" t="s">
        <v>0</v>
      </c>
      <c r="B7" s="3" t="s">
        <v>1</v>
      </c>
      <c r="C7" s="3" t="s">
        <v>2</v>
      </c>
      <c r="D7" s="4" t="s">
        <v>3</v>
      </c>
      <c r="E7" s="18" t="s">
        <v>36</v>
      </c>
      <c r="F7" s="19" t="s">
        <v>43</v>
      </c>
      <c r="G7" s="12"/>
      <c r="H7" s="20" t="s">
        <v>33</v>
      </c>
      <c r="I7" s="20" t="s">
        <v>34</v>
      </c>
      <c r="J7" s="12"/>
      <c r="K7" s="20" t="s">
        <v>33</v>
      </c>
      <c r="L7" s="20" t="s">
        <v>34</v>
      </c>
      <c r="M7" s="12"/>
      <c r="N7" s="20" t="s">
        <v>33</v>
      </c>
      <c r="O7" s="20" t="s">
        <v>34</v>
      </c>
      <c r="P7" s="12"/>
      <c r="Q7" s="20" t="s">
        <v>33</v>
      </c>
      <c r="R7" s="20" t="s">
        <v>34</v>
      </c>
      <c r="S7" s="12"/>
      <c r="T7" s="20" t="s">
        <v>33</v>
      </c>
      <c r="U7" s="20" t="s">
        <v>34</v>
      </c>
      <c r="V7" s="12"/>
      <c r="W7" s="20" t="s">
        <v>33</v>
      </c>
      <c r="X7" s="20" t="s">
        <v>34</v>
      </c>
      <c r="Y7" s="12"/>
      <c r="Z7" s="20" t="s">
        <v>33</v>
      </c>
      <c r="AA7" s="20" t="s">
        <v>34</v>
      </c>
      <c r="AB7" s="12"/>
    </row>
    <row r="8" spans="1:31" ht="18" customHeight="1" x14ac:dyDescent="0.3">
      <c r="A8" s="5">
        <v>1</v>
      </c>
      <c r="B8" s="26" t="s">
        <v>4</v>
      </c>
      <c r="C8" s="27">
        <v>40</v>
      </c>
      <c r="D8" s="28" t="s">
        <v>5</v>
      </c>
      <c r="E8" s="29">
        <v>60</v>
      </c>
      <c r="F8" s="30">
        <v>2400</v>
      </c>
      <c r="G8" s="8"/>
      <c r="H8" s="23">
        <v>1</v>
      </c>
      <c r="I8" s="23">
        <f>SUM(C8*H8)</f>
        <v>40</v>
      </c>
      <c r="J8" s="8"/>
      <c r="K8" s="23">
        <v>0.01</v>
      </c>
      <c r="L8" s="23">
        <f>SUM(C8*K8)</f>
        <v>0.4</v>
      </c>
      <c r="M8" s="37"/>
      <c r="N8" s="23">
        <v>4</v>
      </c>
      <c r="O8" s="23">
        <f>SUM(C8*N8)</f>
        <v>160</v>
      </c>
      <c r="P8" s="37"/>
      <c r="Q8" s="23">
        <v>5</v>
      </c>
      <c r="R8" s="23">
        <f>SUM(C8*Q8)</f>
        <v>200</v>
      </c>
      <c r="S8" s="37"/>
      <c r="T8" s="23">
        <v>35</v>
      </c>
      <c r="U8" s="23">
        <f>SUM(C8*T8)</f>
        <v>1400</v>
      </c>
      <c r="V8" s="37"/>
      <c r="W8" s="23">
        <v>90</v>
      </c>
      <c r="X8" s="23">
        <f>SUM(C8*W8)</f>
        <v>3600</v>
      </c>
      <c r="Y8" s="37"/>
      <c r="Z8" s="23">
        <v>25</v>
      </c>
      <c r="AA8" s="23">
        <f>SUM(C8*Z8)</f>
        <v>1000</v>
      </c>
      <c r="AB8" s="8"/>
    </row>
    <row r="9" spans="1:31" ht="18" customHeight="1" x14ac:dyDescent="0.3">
      <c r="A9" s="5">
        <v>2</v>
      </c>
      <c r="B9" s="26" t="s">
        <v>6</v>
      </c>
      <c r="C9" s="27">
        <v>1</v>
      </c>
      <c r="D9" s="28" t="s">
        <v>7</v>
      </c>
      <c r="E9" s="29">
        <v>1500</v>
      </c>
      <c r="F9" s="30">
        <v>1500</v>
      </c>
      <c r="G9" s="8"/>
      <c r="H9" s="23">
        <v>800</v>
      </c>
      <c r="I9" s="23">
        <f t="shared" ref="I9:I24" si="0">SUM(C9*H9)</f>
        <v>800</v>
      </c>
      <c r="J9" s="8"/>
      <c r="K9" s="23">
        <v>986.82</v>
      </c>
      <c r="L9" s="23">
        <f t="shared" ref="L9:L24" si="1">SUM(C9*K9)</f>
        <v>986.82</v>
      </c>
      <c r="M9" s="37"/>
      <c r="N9" s="23">
        <v>1050</v>
      </c>
      <c r="O9" s="23">
        <f t="shared" ref="O9:O24" si="2">SUM(C9*N9)</f>
        <v>1050</v>
      </c>
      <c r="P9" s="37"/>
      <c r="Q9" s="23">
        <v>750</v>
      </c>
      <c r="R9" s="23">
        <f t="shared" ref="R9:R24" si="3">SUM(C9*Q9)</f>
        <v>750</v>
      </c>
      <c r="S9" s="37"/>
      <c r="T9" s="23">
        <v>250</v>
      </c>
      <c r="U9" s="23">
        <f t="shared" ref="U9:U24" si="4">SUM(C9*T9)</f>
        <v>250</v>
      </c>
      <c r="V9" s="37"/>
      <c r="W9" s="23">
        <v>545</v>
      </c>
      <c r="X9" s="23">
        <f t="shared" ref="X9:X24" si="5">SUM(C9*W9)</f>
        <v>545</v>
      </c>
      <c r="Y9" s="37"/>
      <c r="Z9" s="23">
        <v>1450</v>
      </c>
      <c r="AA9" s="23">
        <f t="shared" ref="AA9:AA24" si="6">SUM(C9*Z9)</f>
        <v>1450</v>
      </c>
      <c r="AB9" s="8"/>
    </row>
    <row r="10" spans="1:31" ht="18" customHeight="1" x14ac:dyDescent="0.3">
      <c r="A10" s="5">
        <v>3</v>
      </c>
      <c r="B10" s="26" t="s">
        <v>8</v>
      </c>
      <c r="C10" s="27">
        <v>1</v>
      </c>
      <c r="D10" s="31" t="s">
        <v>7</v>
      </c>
      <c r="E10" s="29">
        <v>1200</v>
      </c>
      <c r="F10" s="30">
        <v>1200</v>
      </c>
      <c r="G10" s="8"/>
      <c r="H10" s="23">
        <v>800</v>
      </c>
      <c r="I10" s="23">
        <f t="shared" si="0"/>
        <v>800</v>
      </c>
      <c r="J10" s="8"/>
      <c r="K10" s="23">
        <v>1000</v>
      </c>
      <c r="L10" s="23">
        <f t="shared" si="1"/>
        <v>1000</v>
      </c>
      <c r="M10" s="37"/>
      <c r="N10" s="23">
        <v>600</v>
      </c>
      <c r="O10" s="23">
        <f t="shared" si="2"/>
        <v>600</v>
      </c>
      <c r="P10" s="37"/>
      <c r="Q10" s="23">
        <v>1500</v>
      </c>
      <c r="R10" s="23">
        <f t="shared" si="3"/>
        <v>1500</v>
      </c>
      <c r="S10" s="37"/>
      <c r="T10" s="23">
        <v>1500</v>
      </c>
      <c r="U10" s="23">
        <f t="shared" si="4"/>
        <v>1500</v>
      </c>
      <c r="V10" s="37"/>
      <c r="W10" s="23">
        <v>1865</v>
      </c>
      <c r="X10" s="23">
        <f t="shared" si="5"/>
        <v>1865</v>
      </c>
      <c r="Y10" s="37"/>
      <c r="Z10" s="23">
        <v>3750</v>
      </c>
      <c r="AA10" s="23">
        <f t="shared" si="6"/>
        <v>3750</v>
      </c>
      <c r="AB10" s="8"/>
    </row>
    <row r="11" spans="1:31" ht="18" customHeight="1" x14ac:dyDescent="0.3">
      <c r="A11" s="5">
        <v>4</v>
      </c>
      <c r="B11" s="26" t="s">
        <v>9</v>
      </c>
      <c r="C11" s="27">
        <v>26</v>
      </c>
      <c r="D11" s="28" t="s">
        <v>7</v>
      </c>
      <c r="E11" s="29">
        <v>65</v>
      </c>
      <c r="F11" s="30">
        <v>1690</v>
      </c>
      <c r="G11" s="8"/>
      <c r="H11" s="23">
        <v>10</v>
      </c>
      <c r="I11" s="23">
        <f t="shared" si="0"/>
        <v>260</v>
      </c>
      <c r="J11" s="8"/>
      <c r="K11" s="23">
        <v>0.01</v>
      </c>
      <c r="L11" s="23">
        <f t="shared" si="1"/>
        <v>0.26</v>
      </c>
      <c r="M11" s="37"/>
      <c r="N11" s="23">
        <v>50</v>
      </c>
      <c r="O11" s="23">
        <f t="shared" si="2"/>
        <v>1300</v>
      </c>
      <c r="P11" s="37"/>
      <c r="Q11" s="23">
        <v>5</v>
      </c>
      <c r="R11" s="23">
        <f t="shared" si="3"/>
        <v>130</v>
      </c>
      <c r="S11" s="37"/>
      <c r="T11" s="23">
        <v>20</v>
      </c>
      <c r="U11" s="23">
        <f t="shared" si="4"/>
        <v>520</v>
      </c>
      <c r="V11" s="37"/>
      <c r="W11" s="23">
        <v>130</v>
      </c>
      <c r="X11" s="23">
        <f t="shared" si="5"/>
        <v>3380</v>
      </c>
      <c r="Y11" s="37"/>
      <c r="Z11" s="23">
        <v>15</v>
      </c>
      <c r="AA11" s="23">
        <f t="shared" si="6"/>
        <v>390</v>
      </c>
      <c r="AB11" s="8"/>
    </row>
    <row r="12" spans="1:31" ht="18" customHeight="1" x14ac:dyDescent="0.3">
      <c r="A12" s="5">
        <v>5</v>
      </c>
      <c r="B12" s="26" t="s">
        <v>10</v>
      </c>
      <c r="C12" s="27">
        <v>40</v>
      </c>
      <c r="D12" s="28" t="s">
        <v>7</v>
      </c>
      <c r="E12" s="29">
        <v>350</v>
      </c>
      <c r="F12" s="30">
        <v>14000</v>
      </c>
      <c r="G12" s="8"/>
      <c r="H12" s="23">
        <v>270</v>
      </c>
      <c r="I12" s="23">
        <f t="shared" si="0"/>
        <v>10800</v>
      </c>
      <c r="J12" s="8"/>
      <c r="K12" s="23">
        <v>270</v>
      </c>
      <c r="L12" s="23">
        <f t="shared" si="1"/>
        <v>10800</v>
      </c>
      <c r="M12" s="37"/>
      <c r="N12" s="23">
        <v>272.5</v>
      </c>
      <c r="O12" s="23">
        <f t="shared" si="2"/>
        <v>10900</v>
      </c>
      <c r="P12" s="37"/>
      <c r="Q12" s="23">
        <v>250</v>
      </c>
      <c r="R12" s="23">
        <f t="shared" si="3"/>
        <v>10000</v>
      </c>
      <c r="S12" s="37"/>
      <c r="T12" s="23">
        <v>350</v>
      </c>
      <c r="U12" s="23">
        <f t="shared" si="4"/>
        <v>14000</v>
      </c>
      <c r="V12" s="37"/>
      <c r="W12" s="23">
        <v>550</v>
      </c>
      <c r="X12" s="23">
        <f t="shared" si="5"/>
        <v>22000</v>
      </c>
      <c r="Y12" s="37"/>
      <c r="Z12" s="23">
        <v>500</v>
      </c>
      <c r="AA12" s="23">
        <f t="shared" si="6"/>
        <v>20000</v>
      </c>
      <c r="AB12" s="8"/>
    </row>
    <row r="13" spans="1:31" ht="18" customHeight="1" x14ac:dyDescent="0.3">
      <c r="A13" s="6">
        <v>6</v>
      </c>
      <c r="B13" s="26" t="s">
        <v>11</v>
      </c>
      <c r="C13" s="27">
        <v>40</v>
      </c>
      <c r="D13" s="28" t="s">
        <v>7</v>
      </c>
      <c r="E13" s="29">
        <v>450</v>
      </c>
      <c r="F13" s="30">
        <v>18000</v>
      </c>
      <c r="G13" s="8"/>
      <c r="H13" s="23">
        <v>400</v>
      </c>
      <c r="I13" s="23">
        <f t="shared" si="0"/>
        <v>16000</v>
      </c>
      <c r="J13" s="8"/>
      <c r="K13" s="23">
        <v>300</v>
      </c>
      <c r="L13" s="23">
        <f t="shared" si="1"/>
        <v>12000</v>
      </c>
      <c r="M13" s="37"/>
      <c r="N13" s="23">
        <v>395.5</v>
      </c>
      <c r="O13" s="23">
        <f t="shared" si="2"/>
        <v>15820</v>
      </c>
      <c r="P13" s="37"/>
      <c r="Q13" s="23">
        <v>400</v>
      </c>
      <c r="R13" s="23">
        <f t="shared" si="3"/>
        <v>16000</v>
      </c>
      <c r="S13" s="37"/>
      <c r="T13" s="23">
        <v>350</v>
      </c>
      <c r="U13" s="23">
        <f t="shared" si="4"/>
        <v>14000</v>
      </c>
      <c r="V13" s="37"/>
      <c r="W13" s="23">
        <v>550</v>
      </c>
      <c r="X13" s="23">
        <f t="shared" si="5"/>
        <v>22000</v>
      </c>
      <c r="Y13" s="37"/>
      <c r="Z13" s="23">
        <v>500</v>
      </c>
      <c r="AA13" s="23">
        <f t="shared" si="6"/>
        <v>20000</v>
      </c>
      <c r="AB13" s="8"/>
    </row>
    <row r="14" spans="1:31" ht="18" customHeight="1" x14ac:dyDescent="0.3">
      <c r="A14" s="6">
        <v>7</v>
      </c>
      <c r="B14" s="26" t="s">
        <v>12</v>
      </c>
      <c r="C14" s="27">
        <v>21339</v>
      </c>
      <c r="D14" s="28" t="s">
        <v>13</v>
      </c>
      <c r="E14" s="29">
        <v>2.75</v>
      </c>
      <c r="F14" s="30">
        <v>58682.25</v>
      </c>
      <c r="G14" s="8"/>
      <c r="H14" s="23">
        <v>2.35</v>
      </c>
      <c r="I14" s="23">
        <f t="shared" si="0"/>
        <v>50146.65</v>
      </c>
      <c r="J14" s="8"/>
      <c r="K14" s="23">
        <v>1.6</v>
      </c>
      <c r="L14" s="23">
        <f t="shared" si="1"/>
        <v>34142.400000000001</v>
      </c>
      <c r="M14" s="37"/>
      <c r="N14" s="23">
        <v>2.5499999999999998</v>
      </c>
      <c r="O14" s="23">
        <f t="shared" si="2"/>
        <v>54414.45</v>
      </c>
      <c r="P14" s="37"/>
      <c r="Q14" s="23">
        <v>1.95</v>
      </c>
      <c r="R14" s="23">
        <f t="shared" si="3"/>
        <v>41611.049999999996</v>
      </c>
      <c r="S14" s="37"/>
      <c r="T14" s="23">
        <v>3.25</v>
      </c>
      <c r="U14" s="23">
        <f t="shared" si="4"/>
        <v>69351.75</v>
      </c>
      <c r="V14" s="37"/>
      <c r="W14" s="23">
        <v>3</v>
      </c>
      <c r="X14" s="23">
        <f t="shared" si="5"/>
        <v>64017</v>
      </c>
      <c r="Y14" s="37"/>
      <c r="Z14" s="23">
        <v>3.2</v>
      </c>
      <c r="AA14" s="23">
        <f t="shared" si="6"/>
        <v>68284.800000000003</v>
      </c>
      <c r="AB14" s="8"/>
    </row>
    <row r="15" spans="1:31" ht="18" customHeight="1" x14ac:dyDescent="0.3">
      <c r="A15" s="5">
        <v>8</v>
      </c>
      <c r="B15" s="26" t="s">
        <v>14</v>
      </c>
      <c r="C15" s="27">
        <v>420</v>
      </c>
      <c r="D15" s="28" t="s">
        <v>15</v>
      </c>
      <c r="E15" s="29">
        <v>35</v>
      </c>
      <c r="F15" s="30">
        <v>14700</v>
      </c>
      <c r="G15" s="8"/>
      <c r="H15" s="23">
        <v>5</v>
      </c>
      <c r="I15" s="23">
        <f t="shared" si="0"/>
        <v>2100</v>
      </c>
      <c r="J15" s="8"/>
      <c r="K15" s="23">
        <v>5</v>
      </c>
      <c r="L15" s="23">
        <f t="shared" si="1"/>
        <v>2100</v>
      </c>
      <c r="M15" s="37"/>
      <c r="N15" s="23">
        <v>7.75</v>
      </c>
      <c r="O15" s="23">
        <f t="shared" si="2"/>
        <v>3255</v>
      </c>
      <c r="P15" s="37"/>
      <c r="Q15" s="23">
        <v>35</v>
      </c>
      <c r="R15" s="23">
        <f t="shared" si="3"/>
        <v>14700</v>
      </c>
      <c r="S15" s="37"/>
      <c r="T15" s="23">
        <v>35</v>
      </c>
      <c r="U15" s="23">
        <f t="shared" si="4"/>
        <v>14700</v>
      </c>
      <c r="V15" s="37"/>
      <c r="W15" s="23">
        <v>50</v>
      </c>
      <c r="X15" s="23">
        <f t="shared" si="5"/>
        <v>21000</v>
      </c>
      <c r="Y15" s="37"/>
      <c r="Z15" s="23">
        <v>45</v>
      </c>
      <c r="AA15" s="23">
        <f t="shared" si="6"/>
        <v>18900</v>
      </c>
      <c r="AB15" s="8"/>
    </row>
    <row r="16" spans="1:31" ht="18" customHeight="1" x14ac:dyDescent="0.3">
      <c r="A16" s="6">
        <v>9</v>
      </c>
      <c r="B16" s="26" t="s">
        <v>16</v>
      </c>
      <c r="C16" s="27">
        <v>4000</v>
      </c>
      <c r="D16" s="28" t="s">
        <v>17</v>
      </c>
      <c r="E16" s="29">
        <v>2.5</v>
      </c>
      <c r="F16" s="30">
        <v>10000</v>
      </c>
      <c r="G16" s="8"/>
      <c r="H16" s="23">
        <v>1.8</v>
      </c>
      <c r="I16" s="23">
        <f t="shared" si="0"/>
        <v>7200</v>
      </c>
      <c r="J16" s="8"/>
      <c r="K16" s="23">
        <v>1</v>
      </c>
      <c r="L16" s="23">
        <f t="shared" si="1"/>
        <v>4000</v>
      </c>
      <c r="M16" s="37"/>
      <c r="N16" s="23">
        <v>3.55</v>
      </c>
      <c r="O16" s="23">
        <f t="shared" si="2"/>
        <v>14200</v>
      </c>
      <c r="P16" s="37"/>
      <c r="Q16" s="23">
        <v>2.5</v>
      </c>
      <c r="R16" s="23">
        <f t="shared" si="3"/>
        <v>10000</v>
      </c>
      <c r="S16" s="37"/>
      <c r="T16" s="23">
        <v>1</v>
      </c>
      <c r="U16" s="23">
        <f t="shared" si="4"/>
        <v>4000</v>
      </c>
      <c r="V16" s="37"/>
      <c r="W16" s="23">
        <v>0.5</v>
      </c>
      <c r="X16" s="23">
        <f t="shared" si="5"/>
        <v>2000</v>
      </c>
      <c r="Y16" s="37"/>
      <c r="Z16" s="23">
        <v>2.35</v>
      </c>
      <c r="AA16" s="23">
        <f t="shared" si="6"/>
        <v>9400</v>
      </c>
      <c r="AB16" s="8"/>
    </row>
    <row r="17" spans="1:28" ht="18" customHeight="1" x14ac:dyDescent="0.3">
      <c r="A17" s="6">
        <v>10</v>
      </c>
      <c r="B17" s="26" t="s">
        <v>18</v>
      </c>
      <c r="C17" s="27">
        <v>2519</v>
      </c>
      <c r="D17" s="28" t="s">
        <v>19</v>
      </c>
      <c r="E17" s="29">
        <v>85</v>
      </c>
      <c r="F17" s="30">
        <v>214115</v>
      </c>
      <c r="G17" s="8"/>
      <c r="H17" s="23">
        <v>71</v>
      </c>
      <c r="I17" s="23">
        <f t="shared" si="0"/>
        <v>178849</v>
      </c>
      <c r="J17" s="8"/>
      <c r="K17" s="23">
        <v>83.5</v>
      </c>
      <c r="L17" s="23">
        <f t="shared" si="1"/>
        <v>210336.5</v>
      </c>
      <c r="M17" s="37"/>
      <c r="N17" s="23">
        <v>80</v>
      </c>
      <c r="O17" s="23">
        <f t="shared" si="2"/>
        <v>201520</v>
      </c>
      <c r="P17" s="37"/>
      <c r="Q17" s="23">
        <v>79.5</v>
      </c>
      <c r="R17" s="23">
        <f t="shared" si="3"/>
        <v>200260.5</v>
      </c>
      <c r="S17" s="37"/>
      <c r="T17" s="23">
        <v>88</v>
      </c>
      <c r="U17" s="23">
        <f t="shared" si="4"/>
        <v>221672</v>
      </c>
      <c r="V17" s="37"/>
      <c r="W17" s="23">
        <v>85.5</v>
      </c>
      <c r="X17" s="23">
        <f t="shared" si="5"/>
        <v>215374.5</v>
      </c>
      <c r="Y17" s="37"/>
      <c r="Z17" s="23">
        <v>120.25</v>
      </c>
      <c r="AA17" s="23">
        <f t="shared" si="6"/>
        <v>302909.75</v>
      </c>
      <c r="AB17" s="8"/>
    </row>
    <row r="18" spans="1:28" ht="18" customHeight="1" x14ac:dyDescent="0.3">
      <c r="A18" s="5">
        <v>11</v>
      </c>
      <c r="B18" s="26" t="s">
        <v>20</v>
      </c>
      <c r="C18" s="27">
        <v>21339</v>
      </c>
      <c r="D18" s="28" t="s">
        <v>15</v>
      </c>
      <c r="E18" s="29">
        <v>1.2</v>
      </c>
      <c r="F18" s="30">
        <v>25606.799999999999</v>
      </c>
      <c r="G18" s="8"/>
      <c r="H18" s="23">
        <v>0.72</v>
      </c>
      <c r="I18" s="23">
        <f t="shared" si="0"/>
        <v>15364.08</v>
      </c>
      <c r="J18" s="8"/>
      <c r="K18" s="23">
        <v>1</v>
      </c>
      <c r="L18" s="23">
        <f t="shared" si="1"/>
        <v>21339</v>
      </c>
      <c r="M18" s="37"/>
      <c r="N18" s="23">
        <v>0.01</v>
      </c>
      <c r="O18" s="23">
        <f t="shared" si="2"/>
        <v>213.39000000000001</v>
      </c>
      <c r="P18" s="37"/>
      <c r="Q18" s="23">
        <v>0.5</v>
      </c>
      <c r="R18" s="23">
        <f t="shared" si="3"/>
        <v>10669.5</v>
      </c>
      <c r="S18" s="37"/>
      <c r="T18" s="23">
        <v>0.25</v>
      </c>
      <c r="U18" s="23">
        <f t="shared" si="4"/>
        <v>5334.75</v>
      </c>
      <c r="V18" s="37"/>
      <c r="W18" s="23">
        <v>0.16</v>
      </c>
      <c r="X18" s="23">
        <f t="shared" si="5"/>
        <v>3414.2400000000002</v>
      </c>
      <c r="Y18" s="37"/>
      <c r="Z18" s="23">
        <v>0.1</v>
      </c>
      <c r="AA18" s="23">
        <f t="shared" si="6"/>
        <v>2133.9</v>
      </c>
      <c r="AB18" s="8"/>
    </row>
    <row r="19" spans="1:28" ht="18" customHeight="1" x14ac:dyDescent="0.3">
      <c r="A19" s="7">
        <v>12</v>
      </c>
      <c r="B19" s="26" t="s">
        <v>21</v>
      </c>
      <c r="C19" s="27">
        <v>192</v>
      </c>
      <c r="D19" s="28" t="s">
        <v>22</v>
      </c>
      <c r="E19" s="29">
        <v>45</v>
      </c>
      <c r="F19" s="30">
        <v>8640</v>
      </c>
      <c r="G19" s="8"/>
      <c r="H19" s="22">
        <v>35</v>
      </c>
      <c r="I19" s="23">
        <f t="shared" si="0"/>
        <v>6720</v>
      </c>
      <c r="J19" s="8"/>
      <c r="K19" s="22">
        <v>30</v>
      </c>
      <c r="L19" s="23">
        <f t="shared" si="1"/>
        <v>5760</v>
      </c>
      <c r="M19" s="37"/>
      <c r="N19" s="22">
        <v>19</v>
      </c>
      <c r="O19" s="23">
        <f t="shared" si="2"/>
        <v>3648</v>
      </c>
      <c r="P19" s="37"/>
      <c r="Q19" s="22">
        <v>50</v>
      </c>
      <c r="R19" s="23">
        <f t="shared" si="3"/>
        <v>9600</v>
      </c>
      <c r="S19" s="37"/>
      <c r="T19" s="22">
        <v>45</v>
      </c>
      <c r="U19" s="23">
        <f t="shared" si="4"/>
        <v>8640</v>
      </c>
      <c r="V19" s="37"/>
      <c r="W19" s="22">
        <v>35</v>
      </c>
      <c r="X19" s="23">
        <f t="shared" si="5"/>
        <v>6720</v>
      </c>
      <c r="Y19" s="37"/>
      <c r="Z19" s="22">
        <v>50</v>
      </c>
      <c r="AA19" s="23">
        <f t="shared" si="6"/>
        <v>9600</v>
      </c>
      <c r="AB19" s="8"/>
    </row>
    <row r="20" spans="1:28" ht="18" customHeight="1" x14ac:dyDescent="0.3">
      <c r="A20" s="7">
        <v>13</v>
      </c>
      <c r="B20" s="26" t="s">
        <v>23</v>
      </c>
      <c r="C20" s="27">
        <v>1</v>
      </c>
      <c r="D20" s="28" t="s">
        <v>24</v>
      </c>
      <c r="E20" s="29">
        <v>1628.52</v>
      </c>
      <c r="F20" s="30">
        <v>1628.52</v>
      </c>
      <c r="G20" s="8"/>
      <c r="H20" s="22">
        <v>1628.52</v>
      </c>
      <c r="I20" s="23">
        <f t="shared" si="0"/>
        <v>1628.52</v>
      </c>
      <c r="J20" s="8"/>
      <c r="K20" s="22">
        <v>1628.52</v>
      </c>
      <c r="L20" s="23">
        <f t="shared" si="1"/>
        <v>1628.52</v>
      </c>
      <c r="M20" s="37"/>
      <c r="N20" s="22">
        <v>1628.52</v>
      </c>
      <c r="O20" s="23">
        <f t="shared" si="2"/>
        <v>1628.52</v>
      </c>
      <c r="P20" s="37"/>
      <c r="Q20" s="22">
        <v>1628.52</v>
      </c>
      <c r="R20" s="23">
        <f t="shared" si="3"/>
        <v>1628.52</v>
      </c>
      <c r="S20" s="37"/>
      <c r="T20" s="22">
        <v>1628.52</v>
      </c>
      <c r="U20" s="23">
        <f t="shared" si="4"/>
        <v>1628.52</v>
      </c>
      <c r="V20" s="37"/>
      <c r="W20" s="22">
        <v>1628.52</v>
      </c>
      <c r="X20" s="23">
        <f t="shared" si="5"/>
        <v>1628.52</v>
      </c>
      <c r="Y20" s="37"/>
      <c r="Z20" s="22">
        <v>1628.52</v>
      </c>
      <c r="AA20" s="23">
        <f t="shared" si="6"/>
        <v>1628.52</v>
      </c>
      <c r="AB20" s="8"/>
    </row>
    <row r="21" spans="1:28" ht="18" customHeight="1" x14ac:dyDescent="0.3">
      <c r="A21" s="7">
        <v>14</v>
      </c>
      <c r="B21" s="26" t="s">
        <v>25</v>
      </c>
      <c r="C21" s="27">
        <v>1</v>
      </c>
      <c r="D21" s="28" t="s">
        <v>24</v>
      </c>
      <c r="E21" s="29">
        <v>3455.8</v>
      </c>
      <c r="F21" s="30">
        <v>3455.8</v>
      </c>
      <c r="G21" s="8"/>
      <c r="H21" s="22">
        <v>3455.8</v>
      </c>
      <c r="I21" s="23">
        <f t="shared" si="0"/>
        <v>3455.8</v>
      </c>
      <c r="J21" s="8"/>
      <c r="K21" s="22">
        <v>3455.8</v>
      </c>
      <c r="L21" s="23">
        <f t="shared" si="1"/>
        <v>3455.8</v>
      </c>
      <c r="M21" s="37"/>
      <c r="N21" s="22">
        <v>3455.8</v>
      </c>
      <c r="O21" s="23">
        <f t="shared" si="2"/>
        <v>3455.8</v>
      </c>
      <c r="P21" s="37"/>
      <c r="Q21" s="22">
        <v>3455.8</v>
      </c>
      <c r="R21" s="23">
        <f t="shared" si="3"/>
        <v>3455.8</v>
      </c>
      <c r="S21" s="37"/>
      <c r="T21" s="22">
        <v>3455.8</v>
      </c>
      <c r="U21" s="23">
        <f t="shared" si="4"/>
        <v>3455.8</v>
      </c>
      <c r="V21" s="37"/>
      <c r="W21" s="22">
        <v>3455.8</v>
      </c>
      <c r="X21" s="23">
        <f t="shared" si="5"/>
        <v>3455.8</v>
      </c>
      <c r="Y21" s="37"/>
      <c r="Z21" s="22">
        <v>3455.8</v>
      </c>
      <c r="AA21" s="23">
        <f t="shared" si="6"/>
        <v>3455.8</v>
      </c>
      <c r="AB21" s="8"/>
    </row>
    <row r="22" spans="1:28" ht="18" customHeight="1" x14ac:dyDescent="0.3">
      <c r="A22" s="5" t="s">
        <v>26</v>
      </c>
      <c r="B22" s="26" t="s">
        <v>27</v>
      </c>
      <c r="C22" s="27">
        <v>10</v>
      </c>
      <c r="D22" s="28" t="s">
        <v>28</v>
      </c>
      <c r="E22" s="29">
        <v>100</v>
      </c>
      <c r="F22" s="30">
        <v>1000</v>
      </c>
      <c r="G22" s="9"/>
      <c r="H22" s="23">
        <v>1</v>
      </c>
      <c r="I22" s="23">
        <f t="shared" si="0"/>
        <v>10</v>
      </c>
      <c r="J22" s="9"/>
      <c r="K22" s="23">
        <v>0.01</v>
      </c>
      <c r="L22" s="23">
        <f t="shared" si="1"/>
        <v>0.1</v>
      </c>
      <c r="M22" s="38"/>
      <c r="N22" s="23">
        <v>0.01</v>
      </c>
      <c r="O22" s="23">
        <f t="shared" si="2"/>
        <v>0.1</v>
      </c>
      <c r="P22" s="38"/>
      <c r="Q22" s="23">
        <v>5.5</v>
      </c>
      <c r="R22" s="23">
        <f t="shared" si="3"/>
        <v>55</v>
      </c>
      <c r="S22" s="38"/>
      <c r="T22" s="23">
        <v>1</v>
      </c>
      <c r="U22" s="23">
        <f t="shared" si="4"/>
        <v>10</v>
      </c>
      <c r="V22" s="38"/>
      <c r="W22" s="23">
        <v>0.01</v>
      </c>
      <c r="X22" s="23">
        <f t="shared" si="5"/>
        <v>0.1</v>
      </c>
      <c r="Y22" s="38"/>
      <c r="Z22" s="23">
        <v>1</v>
      </c>
      <c r="AA22" s="23">
        <f t="shared" si="6"/>
        <v>10</v>
      </c>
      <c r="AB22" s="9"/>
    </row>
    <row r="23" spans="1:28" ht="18" customHeight="1" x14ac:dyDescent="0.3">
      <c r="A23" s="5" t="s">
        <v>29</v>
      </c>
      <c r="B23" s="26" t="s">
        <v>30</v>
      </c>
      <c r="C23" s="27">
        <v>20</v>
      </c>
      <c r="D23" s="28" t="s">
        <v>28</v>
      </c>
      <c r="E23" s="29">
        <v>10</v>
      </c>
      <c r="F23" s="30">
        <v>200</v>
      </c>
      <c r="G23" s="8"/>
      <c r="H23" s="23">
        <v>1</v>
      </c>
      <c r="I23" s="23">
        <f t="shared" si="0"/>
        <v>20</v>
      </c>
      <c r="J23" s="8"/>
      <c r="K23" s="23">
        <v>0.01</v>
      </c>
      <c r="L23" s="23">
        <f t="shared" si="1"/>
        <v>0.2</v>
      </c>
      <c r="M23" s="37"/>
      <c r="N23" s="23">
        <v>0.01</v>
      </c>
      <c r="O23" s="23">
        <f t="shared" si="2"/>
        <v>0.2</v>
      </c>
      <c r="P23" s="37"/>
      <c r="Q23" s="23">
        <v>5.5</v>
      </c>
      <c r="R23" s="23">
        <f t="shared" si="3"/>
        <v>110</v>
      </c>
      <c r="S23" s="37"/>
      <c r="T23" s="23">
        <v>1</v>
      </c>
      <c r="U23" s="23">
        <f t="shared" si="4"/>
        <v>20</v>
      </c>
      <c r="V23" s="37"/>
      <c r="W23" s="23">
        <v>0.01</v>
      </c>
      <c r="X23" s="23">
        <f t="shared" si="5"/>
        <v>0.2</v>
      </c>
      <c r="Y23" s="37"/>
      <c r="Z23" s="23">
        <v>1</v>
      </c>
      <c r="AA23" s="23">
        <f t="shared" si="6"/>
        <v>20</v>
      </c>
      <c r="AB23" s="8"/>
    </row>
    <row r="24" spans="1:28" ht="18" customHeight="1" thickBot="1" x14ac:dyDescent="0.35">
      <c r="A24" s="47" t="s">
        <v>31</v>
      </c>
      <c r="B24" s="32" t="s">
        <v>32</v>
      </c>
      <c r="C24" s="33">
        <v>1</v>
      </c>
      <c r="D24" s="33" t="s">
        <v>7</v>
      </c>
      <c r="E24" s="34">
        <v>2000</v>
      </c>
      <c r="F24" s="35">
        <v>2000</v>
      </c>
      <c r="G24" s="8"/>
      <c r="H24" s="23">
        <v>300</v>
      </c>
      <c r="I24" s="23">
        <f t="shared" si="0"/>
        <v>300</v>
      </c>
      <c r="J24" s="8"/>
      <c r="K24" s="23">
        <v>50</v>
      </c>
      <c r="L24" s="23">
        <f t="shared" si="1"/>
        <v>50</v>
      </c>
      <c r="M24" s="37"/>
      <c r="N24" s="23">
        <v>347.67</v>
      </c>
      <c r="O24" s="23">
        <f t="shared" si="2"/>
        <v>347.67</v>
      </c>
      <c r="P24" s="37"/>
      <c r="Q24" s="23">
        <v>2250</v>
      </c>
      <c r="R24" s="23">
        <f t="shared" si="3"/>
        <v>2250</v>
      </c>
      <c r="S24" s="37"/>
      <c r="T24" s="23">
        <v>1</v>
      </c>
      <c r="U24" s="23">
        <f t="shared" si="4"/>
        <v>1</v>
      </c>
      <c r="V24" s="37"/>
      <c r="W24" s="23">
        <v>750</v>
      </c>
      <c r="X24" s="23">
        <f t="shared" si="5"/>
        <v>750</v>
      </c>
      <c r="Y24" s="37"/>
      <c r="Z24" s="23">
        <v>1000</v>
      </c>
      <c r="AA24" s="23">
        <f t="shared" si="6"/>
        <v>1000</v>
      </c>
      <c r="AB24" s="8"/>
    </row>
    <row r="25" spans="1:28" ht="18" customHeight="1" thickBot="1" x14ac:dyDescent="0.35">
      <c r="A25" s="56" t="s">
        <v>35</v>
      </c>
      <c r="B25" s="57"/>
      <c r="C25" s="13"/>
      <c r="D25" s="13"/>
      <c r="E25" s="2"/>
      <c r="F25" s="14">
        <v>378818.37</v>
      </c>
      <c r="G25" s="10"/>
      <c r="H25" s="51"/>
      <c r="I25" s="52"/>
      <c r="J25" s="10"/>
      <c r="K25" s="53"/>
      <c r="L25" s="53"/>
      <c r="M25" s="39"/>
      <c r="N25" s="53"/>
      <c r="O25" s="53"/>
      <c r="P25" s="39"/>
      <c r="Q25" s="53"/>
      <c r="R25" s="53"/>
      <c r="S25" s="39"/>
      <c r="T25" s="53"/>
      <c r="U25" s="53"/>
      <c r="V25" s="39"/>
      <c r="W25" s="53"/>
      <c r="X25" s="53"/>
      <c r="Y25" s="39"/>
      <c r="Z25" s="53"/>
      <c r="AA25" s="53"/>
      <c r="AB25" s="36"/>
    </row>
    <row r="26" spans="1:28" ht="18" customHeight="1" thickBot="1" x14ac:dyDescent="0.35">
      <c r="A26" s="58" t="s">
        <v>40</v>
      </c>
      <c r="B26" s="59"/>
      <c r="C26" s="42"/>
      <c r="D26" s="42"/>
      <c r="E26" s="42"/>
      <c r="F26" s="42"/>
      <c r="G26" s="43"/>
      <c r="H26" s="15"/>
      <c r="I26" s="16">
        <f>SUM(I8:I24)</f>
        <v>294494.05000000005</v>
      </c>
      <c r="J26" s="43"/>
      <c r="K26" s="40"/>
      <c r="L26" s="41">
        <f>SUM(L8:L24)</f>
        <v>307600</v>
      </c>
      <c r="M26" s="44"/>
      <c r="N26" s="40"/>
      <c r="O26" s="41">
        <f>SUM(O8:O24)</f>
        <v>312513.13</v>
      </c>
      <c r="P26" s="44"/>
      <c r="Q26" s="40"/>
      <c r="R26" s="41">
        <f>SUM(R8:R24)</f>
        <v>322920.37</v>
      </c>
      <c r="S26" s="44"/>
      <c r="T26" s="40"/>
      <c r="U26" s="41">
        <f>SUM(U8:U24)</f>
        <v>360483.82</v>
      </c>
      <c r="V26" s="44"/>
      <c r="W26" s="40"/>
      <c r="X26" s="41">
        <f>SUM(X8:X24)</f>
        <v>371750.36</v>
      </c>
      <c r="Y26" s="44"/>
      <c r="Z26" s="40"/>
      <c r="AA26" s="41">
        <f>SUM(AA8:AA24)</f>
        <v>463932.77</v>
      </c>
      <c r="AB26" s="17"/>
    </row>
  </sheetData>
  <mergeCells count="20">
    <mergeCell ref="A25:B25"/>
    <mergeCell ref="A26:B26"/>
    <mergeCell ref="A6:F6"/>
    <mergeCell ref="W6:X6"/>
    <mergeCell ref="A1:AB2"/>
    <mergeCell ref="A3:AB3"/>
    <mergeCell ref="A4:AB4"/>
    <mergeCell ref="Z6:AA6"/>
    <mergeCell ref="H25:I25"/>
    <mergeCell ref="N25:O25"/>
    <mergeCell ref="K25:L25"/>
    <mergeCell ref="Q25:R25"/>
    <mergeCell ref="T25:U25"/>
    <mergeCell ref="W25:X25"/>
    <mergeCell ref="Z25:AA25"/>
    <mergeCell ref="Q6:R6"/>
    <mergeCell ref="N6:O6"/>
    <mergeCell ref="T6:U6"/>
    <mergeCell ref="H6:I6"/>
    <mergeCell ref="K6:L6"/>
  </mergeCells>
  <pageMargins left="0.7" right="0.7" top="0.75" bottom="0.75" header="0.3" footer="0.3"/>
  <pageSetup paperSize="185" scale="110" orientation="landscape" r:id="rId1"/>
  <headerFooter>
    <oddFooter>&amp;Ln:\2017-16\specs\Bidtabulation
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Burlington Township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Lomurno</dc:creator>
  <cp:lastModifiedBy>Tracy Lomurno</cp:lastModifiedBy>
  <cp:lastPrinted>2019-02-19T21:45:03Z</cp:lastPrinted>
  <dcterms:created xsi:type="dcterms:W3CDTF">2019-02-19T20:19:03Z</dcterms:created>
  <dcterms:modified xsi:type="dcterms:W3CDTF">2023-08-21T15:22:34Z</dcterms:modified>
</cp:coreProperties>
</file>