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624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P:\East Windsor\LRFP\"/>
    </mc:Choice>
  </mc:AlternateContent>
  <xr:revisionPtr revIDLastSave="0" documentId="13_ncr:1_{B8619B18-DD29-4C5E-AABA-B1B9D072FFFC}" xr6:coauthVersionLast="45" xr6:coauthVersionMax="45" xr10:uidLastSave="{00000000-0000-0000-0000-000000000000}"/>
  <bookViews>
    <workbookView xWindow="-120" yWindow="-120" windowWidth="28035" windowHeight="16440" xr2:uid="{00000000-000D-0000-FFFF-FFFF00000000}"/>
  </bookViews>
  <sheets>
    <sheet name="Cohort_03022020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D40" i="1" l="1"/>
  <c r="BD38" i="1"/>
  <c r="AX27" i="1"/>
  <c r="BB27" i="1" s="1"/>
  <c r="AX25" i="1"/>
  <c r="BB25" i="1" s="1"/>
  <c r="AZ26" i="1" s="1"/>
  <c r="AX23" i="1"/>
  <c r="BB23" i="1" s="1"/>
  <c r="AZ24" i="1" s="1"/>
  <c r="AX21" i="1"/>
  <c r="BB21" i="1" s="1"/>
  <c r="AX19" i="1"/>
  <c r="BB19" i="1" s="1"/>
  <c r="AI27" i="1"/>
  <c r="AM27" i="1" s="1"/>
  <c r="AK28" i="1" s="1"/>
  <c r="AI25" i="1"/>
  <c r="AM25" i="1" s="1"/>
  <c r="AK26" i="1" s="1"/>
  <c r="AI23" i="1"/>
  <c r="AM23" i="1" s="1"/>
  <c r="AK24" i="1" s="1"/>
  <c r="AI21" i="1"/>
  <c r="AM21" i="1" s="1"/>
  <c r="AK22" i="1" s="1"/>
  <c r="AI19" i="1"/>
  <c r="AM19" i="1" s="1"/>
  <c r="AK20" i="1" s="1"/>
  <c r="R27" i="1"/>
  <c r="V27" i="1" s="1"/>
  <c r="R23" i="1"/>
  <c r="V23" i="1" s="1"/>
  <c r="R21" i="1"/>
  <c r="V21" i="1" s="1"/>
  <c r="R19" i="1"/>
  <c r="V19" i="1" s="1"/>
  <c r="R17" i="1"/>
  <c r="V17" i="1" s="1"/>
  <c r="T18" i="1" s="1"/>
  <c r="AX17" i="1"/>
  <c r="BB17" i="1" s="1"/>
  <c r="AZ18" i="1" s="1"/>
  <c r="AI17" i="1"/>
  <c r="AM17" i="1" s="1"/>
  <c r="AK18" i="1" s="1"/>
  <c r="AL45" i="1"/>
  <c r="AY44" i="1"/>
  <c r="O18" i="1"/>
  <c r="O20" i="1"/>
  <c r="O22" i="1"/>
  <c r="O24" i="1"/>
  <c r="O26" i="1"/>
  <c r="AB18" i="1"/>
  <c r="AB20" i="1"/>
  <c r="AB22" i="1"/>
  <c r="AB24" i="1"/>
  <c r="AB26" i="1"/>
  <c r="AD18" i="1"/>
  <c r="AD20" i="1"/>
  <c r="AD22" i="1"/>
  <c r="AD24" i="1"/>
  <c r="AD26" i="1"/>
  <c r="AF18" i="1"/>
  <c r="AF20" i="1"/>
  <c r="AF22" i="1"/>
  <c r="AF24" i="1"/>
  <c r="AF26" i="1"/>
  <c r="AO18" i="1"/>
  <c r="AO20" i="1"/>
  <c r="AO22" i="1"/>
  <c r="AO24" i="1"/>
  <c r="AO26" i="1"/>
  <c r="AQ18" i="1"/>
  <c r="AQ20" i="1"/>
  <c r="AQ22" i="1"/>
  <c r="AQ24" i="1"/>
  <c r="AQ26" i="1"/>
  <c r="AS18" i="1"/>
  <c r="AS20" i="1"/>
  <c r="AS22" i="1"/>
  <c r="AS24" i="1"/>
  <c r="AS26" i="1"/>
  <c r="AU18" i="1"/>
  <c r="AU20" i="1"/>
  <c r="AU22" i="1"/>
  <c r="AU24" i="1"/>
  <c r="AU26" i="1"/>
  <c r="C17" i="1"/>
  <c r="C19" i="1"/>
  <c r="C21" i="1"/>
  <c r="C23" i="1"/>
  <c r="C25" i="1"/>
  <c r="C27" i="1"/>
  <c r="G18" i="1"/>
  <c r="G20" i="1"/>
  <c r="G22" i="1"/>
  <c r="G24" i="1"/>
  <c r="G26" i="1"/>
  <c r="I18" i="1"/>
  <c r="I20" i="1"/>
  <c r="I22" i="1"/>
  <c r="I24" i="1"/>
  <c r="I26" i="1"/>
  <c r="K18" i="1"/>
  <c r="K20" i="1"/>
  <c r="K22" i="1"/>
  <c r="K24" i="1"/>
  <c r="K26" i="1"/>
  <c r="M18" i="1"/>
  <c r="M20" i="1"/>
  <c r="M22" i="1"/>
  <c r="M24" i="1"/>
  <c r="M26" i="1"/>
  <c r="R25" i="1"/>
  <c r="V25" i="1" s="1"/>
  <c r="BD36" i="1"/>
  <c r="BD34" i="1"/>
  <c r="BD32" i="1"/>
  <c r="BD27" i="1"/>
  <c r="BD25" i="1"/>
  <c r="BD23" i="1"/>
  <c r="BD21" i="1"/>
  <c r="BD19" i="1"/>
  <c r="BD17" i="1"/>
  <c r="AK29" i="1" l="1"/>
  <c r="Z25" i="1"/>
  <c r="T26" i="1"/>
  <c r="Z27" i="1"/>
  <c r="T28" i="1"/>
  <c r="K29" i="1"/>
  <c r="K37" i="1" s="1"/>
  <c r="Z23" i="1"/>
  <c r="T24" i="1"/>
  <c r="G29" i="1"/>
  <c r="G35" i="1" s="1"/>
  <c r="Z21" i="1"/>
  <c r="T22" i="1"/>
  <c r="AF29" i="1"/>
  <c r="AG32" i="1" s="1"/>
  <c r="AD29" i="1"/>
  <c r="AD33" i="1" s="1"/>
  <c r="AB29" i="1"/>
  <c r="AB37" i="1" s="1"/>
  <c r="O29" i="1"/>
  <c r="O33" i="1" s="1"/>
  <c r="M29" i="1"/>
  <c r="M33" i="1" s="1"/>
  <c r="T20" i="1"/>
  <c r="Z19" i="1"/>
  <c r="I29" i="1"/>
  <c r="I35" i="1" s="1"/>
  <c r="BE23" i="1"/>
  <c r="BF23" i="1" s="1"/>
  <c r="BE25" i="1"/>
  <c r="BF25" i="1" s="1"/>
  <c r="AU29" i="1"/>
  <c r="AV32" i="1" s="1"/>
  <c r="AS29" i="1"/>
  <c r="AT32" i="1" s="1"/>
  <c r="AZ28" i="1"/>
  <c r="BE27" i="1"/>
  <c r="BF27" i="1" s="1"/>
  <c r="AZ22" i="1"/>
  <c r="BE21" i="1"/>
  <c r="BF21" i="1" s="1"/>
  <c r="AO29" i="1"/>
  <c r="AO35" i="1" s="1"/>
  <c r="AQ29" i="1"/>
  <c r="AQ39" i="1" s="1"/>
  <c r="AZ20" i="1"/>
  <c r="BE19" i="1"/>
  <c r="BF19" i="1" s="1"/>
  <c r="BE17" i="1"/>
  <c r="BF17" i="1" s="1"/>
  <c r="Z17" i="1"/>
  <c r="C29" i="1"/>
  <c r="C32" i="1" s="1"/>
  <c r="C34" i="1" s="1"/>
  <c r="K33" i="1" l="1"/>
  <c r="L32" i="1"/>
  <c r="N34" i="1" s="1"/>
  <c r="K35" i="1"/>
  <c r="AB39" i="1"/>
  <c r="AB33" i="1"/>
  <c r="M39" i="1"/>
  <c r="G37" i="1"/>
  <c r="AC32" i="1"/>
  <c r="AE34" i="1" s="1"/>
  <c r="G33" i="1"/>
  <c r="O35" i="1"/>
  <c r="K39" i="1"/>
  <c r="G39" i="1"/>
  <c r="H32" i="1"/>
  <c r="AF35" i="1"/>
  <c r="AF33" i="1"/>
  <c r="AF37" i="1"/>
  <c r="AE32" i="1"/>
  <c r="AF39" i="1"/>
  <c r="AD37" i="1"/>
  <c r="AB35" i="1"/>
  <c r="M35" i="1"/>
  <c r="J32" i="1"/>
  <c r="I37" i="1"/>
  <c r="T29" i="1"/>
  <c r="I33" i="1"/>
  <c r="AD39" i="1"/>
  <c r="AD35" i="1"/>
  <c r="O37" i="1"/>
  <c r="O39" i="1"/>
  <c r="P32" i="1"/>
  <c r="M37" i="1"/>
  <c r="N32" i="1"/>
  <c r="P34" i="1" s="1"/>
  <c r="I39" i="1"/>
  <c r="AS33" i="1"/>
  <c r="AS37" i="1"/>
  <c r="AU39" i="1"/>
  <c r="AU33" i="1"/>
  <c r="AV34" i="1" s="1"/>
  <c r="AU37" i="1"/>
  <c r="AZ29" i="1"/>
  <c r="AU35" i="1"/>
  <c r="AS35" i="1"/>
  <c r="AS39" i="1"/>
  <c r="AO37" i="1"/>
  <c r="AO39" i="1"/>
  <c r="AP32" i="1"/>
  <c r="AO33" i="1"/>
  <c r="AP34" i="1" s="1"/>
  <c r="AR32" i="1"/>
  <c r="AQ35" i="1"/>
  <c r="AQ33" i="1"/>
  <c r="AQ37" i="1"/>
  <c r="F32" i="1"/>
  <c r="C36" i="1"/>
  <c r="F34" i="1"/>
  <c r="L34" i="1" l="1"/>
  <c r="N36" i="1" s="1"/>
  <c r="P38" i="1" s="1"/>
  <c r="AC40" i="1" s="1"/>
  <c r="AT34" i="1"/>
  <c r="AV36" i="1" s="1"/>
  <c r="AC34" i="1"/>
  <c r="AE36" i="1" s="1"/>
  <c r="AG38" i="1" s="1"/>
  <c r="AP40" i="1" s="1"/>
  <c r="AI32" i="1"/>
  <c r="AK32" i="1" s="1"/>
  <c r="AM32" i="1" s="1"/>
  <c r="H34" i="1"/>
  <c r="J36" i="1" s="1"/>
  <c r="L38" i="1" s="1"/>
  <c r="N40" i="1" s="1"/>
  <c r="J34" i="1"/>
  <c r="L36" i="1" s="1"/>
  <c r="N38" i="1" s="1"/>
  <c r="P40" i="1" s="1"/>
  <c r="AG36" i="1"/>
  <c r="AP38" i="1" s="1"/>
  <c r="AR40" i="1" s="1"/>
  <c r="P36" i="1"/>
  <c r="AC38" i="1" s="1"/>
  <c r="AE40" i="1" s="1"/>
  <c r="AG34" i="1"/>
  <c r="AP36" i="1" s="1"/>
  <c r="AR38" i="1" s="1"/>
  <c r="AT40" i="1" s="1"/>
  <c r="AC36" i="1"/>
  <c r="AE38" i="1" s="1"/>
  <c r="AG40" i="1" s="1"/>
  <c r="R32" i="1"/>
  <c r="T32" i="1" s="1"/>
  <c r="V32" i="1" s="1"/>
  <c r="AX32" i="1"/>
  <c r="AZ32" i="1" s="1"/>
  <c r="BB32" i="1" s="1"/>
  <c r="AR34" i="1"/>
  <c r="AT36" i="1" s="1"/>
  <c r="AV38" i="1" s="1"/>
  <c r="AR36" i="1"/>
  <c r="AT38" i="1" s="1"/>
  <c r="AV40" i="1" s="1"/>
  <c r="C38" i="1"/>
  <c r="F36" i="1"/>
  <c r="H36" i="1"/>
  <c r="J38" i="1" s="1"/>
  <c r="L40" i="1" s="1"/>
  <c r="R34" i="1" l="1"/>
  <c r="T34" i="1" s="1"/>
  <c r="V34" i="1" s="1"/>
  <c r="AI34" i="1"/>
  <c r="AK34" i="1" s="1"/>
  <c r="AM34" i="1" s="1"/>
  <c r="AI36" i="1"/>
  <c r="AK36" i="1" s="1"/>
  <c r="AM36" i="1" s="1"/>
  <c r="AI40" i="1"/>
  <c r="AK40" i="1" s="1"/>
  <c r="AM40" i="1" s="1"/>
  <c r="AI38" i="1"/>
  <c r="AK38" i="1" s="1"/>
  <c r="AM38" i="1" s="1"/>
  <c r="AX34" i="1"/>
  <c r="AZ34" i="1" s="1"/>
  <c r="BB34" i="1" s="1"/>
  <c r="AX40" i="1"/>
  <c r="AZ40" i="1" s="1"/>
  <c r="BB40" i="1" s="1"/>
  <c r="AX36" i="1"/>
  <c r="AZ36" i="1" s="1"/>
  <c r="BB36" i="1" s="1"/>
  <c r="AX38" i="1"/>
  <c r="AZ38" i="1" s="1"/>
  <c r="BB38" i="1" s="1"/>
  <c r="BE32" i="1"/>
  <c r="BF32" i="1" s="1"/>
  <c r="Z32" i="1"/>
  <c r="H38" i="1"/>
  <c r="J40" i="1" s="1"/>
  <c r="R36" i="1"/>
  <c r="C40" i="1"/>
  <c r="F40" i="1" s="1"/>
  <c r="F38" i="1"/>
  <c r="BE34" i="1" l="1"/>
  <c r="BF34" i="1" s="1"/>
  <c r="Z34" i="1"/>
  <c r="T36" i="1"/>
  <c r="V36" i="1" s="1"/>
  <c r="R38" i="1"/>
  <c r="H40" i="1"/>
  <c r="R40" i="1" s="1"/>
  <c r="T40" i="1" l="1"/>
  <c r="V40" i="1" s="1"/>
  <c r="Z36" i="1"/>
  <c r="BE36" i="1"/>
  <c r="BF36" i="1" s="1"/>
  <c r="T38" i="1"/>
  <c r="V38" i="1" s="1"/>
  <c r="BE38" i="1" l="1"/>
  <c r="BF38" i="1" s="1"/>
  <c r="Z38" i="1"/>
  <c r="BE40" i="1"/>
  <c r="BF40" i="1" s="1"/>
  <c r="Z40" i="1"/>
</calcChain>
</file>

<file path=xl/sharedStrings.xml><?xml version="1.0" encoding="utf-8"?>
<sst xmlns="http://schemas.openxmlformats.org/spreadsheetml/2006/main" count="96" uniqueCount="57">
  <si>
    <t>Cohort-Survival Enrollment Projection Worksheet</t>
  </si>
  <si>
    <t>DISTRICT NAME:</t>
  </si>
  <si>
    <t>COUNTY:</t>
  </si>
  <si>
    <t xml:space="preserve"> </t>
  </si>
  <si>
    <t>Births</t>
  </si>
  <si>
    <t>1st</t>
  </si>
  <si>
    <t>2nd</t>
  </si>
  <si>
    <t>3rd</t>
  </si>
  <si>
    <t>4th</t>
  </si>
  <si>
    <t>5th</t>
  </si>
  <si>
    <t>K-5</t>
  </si>
  <si>
    <t>PK</t>
  </si>
  <si>
    <t>PK-5</t>
  </si>
  <si>
    <t>6th</t>
  </si>
  <si>
    <t>7th</t>
  </si>
  <si>
    <t>8th</t>
  </si>
  <si>
    <t>6-8</t>
  </si>
  <si>
    <t>9th</t>
  </si>
  <si>
    <t>10th</t>
  </si>
  <si>
    <t>11th</t>
  </si>
  <si>
    <t>12th</t>
  </si>
  <si>
    <t>9–12</t>
  </si>
  <si>
    <t>9-12</t>
  </si>
  <si>
    <t>School</t>
  </si>
  <si>
    <t>5 Yrs.</t>
  </si>
  <si>
    <t>K</t>
  </si>
  <si>
    <t>Gr.</t>
  </si>
  <si>
    <t>Subt.</t>
  </si>
  <si>
    <t>SE</t>
  </si>
  <si>
    <t>Total</t>
  </si>
  <si>
    <t>K-12</t>
  </si>
  <si>
    <t>PK-12</t>
  </si>
  <si>
    <t>Year</t>
  </si>
  <si>
    <t>Ago</t>
  </si>
  <si>
    <t>"s"</t>
  </si>
  <si>
    <t>(excl. PK)</t>
  </si>
  <si>
    <t>HISTORIC DATA</t>
  </si>
  <si>
    <t>Average</t>
  </si>
  <si>
    <t>Survival Rate</t>
  </si>
  <si>
    <t>PROJECTIONS</t>
  </si>
  <si>
    <t>2014-15</t>
  </si>
  <si>
    <t>2015-16</t>
  </si>
  <si>
    <t>2016-17</t>
  </si>
  <si>
    <t>2017-18</t>
  </si>
  <si>
    <t>"s" = survival rate</t>
  </si>
  <si>
    <t>2019-20</t>
  </si>
  <si>
    <t>2018-19</t>
  </si>
  <si>
    <t>2020-21</t>
  </si>
  <si>
    <t>2021-22</t>
  </si>
  <si>
    <t>2022-23</t>
  </si>
  <si>
    <t>2023-24</t>
  </si>
  <si>
    <t xml:space="preserve">Special education grade group totals can represent classified or self-contained students but must be consistent. </t>
  </si>
  <si>
    <r>
      <t xml:space="preserve">PK projections are not automated and must be entered. </t>
    </r>
    <r>
      <rPr>
        <sz val="8"/>
        <rFont val="Arial"/>
        <family val="2"/>
      </rPr>
      <t>Private providers should be excluded from preschool enrollments if NOT using district-owned facilities.</t>
    </r>
  </si>
  <si>
    <t>Historic enrollments should be based on NJSmart or ASSA. Additional supporting documentation is required if other data is used.</t>
  </si>
  <si>
    <t>2024-25</t>
  </si>
  <si>
    <t>EAST WINDSOR REG. (1245)</t>
  </si>
  <si>
    <t>MERCER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</si>
</sst>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name val="Arial"/>
      <family val="2"/>
    </font>
    <font>
      <b/>
      <sz val="7"/>
      <name val="Arial"/>
      <family val="2"/>
    </font>
    <font>
      <b/>
      <sz val="14"/>
      <name val="Arial"/>
      <family val="2"/>
    </font>
    <font>
      <i/>
      <sz val="7"/>
      <name val="Arial"/>
      <family val="2"/>
    </font>
    <font>
      <sz val="9"/>
      <name val="Arial"/>
      <family val="2"/>
    </font>
    <font>
      <sz val="8"/>
      <name val="Arial"/>
      <family val="2"/>
    </font>
    <font>
      <sz val="6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CC"/>
        <bgColor indexed="64"/>
      </patternFill>
    </fill>
  </fills>
  <borders count="29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7">
    <xf numFmtId="0" fontId="0" fillId="0" borderId="0" xfId="0"/>
    <xf numFmtId="4" fontId="2" fillId="0" borderId="0" xfId="1" applyNumberFormat="1" applyFont="1" applyAlignment="1" applyProtection="1">
      <alignment vertical="center"/>
    </xf>
    <xf numFmtId="3" fontId="3" fillId="0" borderId="0" xfId="1" applyNumberFormat="1" applyFont="1" applyAlignment="1" applyProtection="1">
      <alignment horizontal="center" vertical="center"/>
    </xf>
    <xf numFmtId="164" fontId="2" fillId="0" borderId="0" xfId="1" applyNumberFormat="1" applyFont="1" applyAlignment="1" applyProtection="1">
      <alignment horizontal="center" vertical="center"/>
    </xf>
    <xf numFmtId="164" fontId="2" fillId="2" borderId="0" xfId="1" applyNumberFormat="1" applyFont="1" applyFill="1" applyBorder="1" applyAlignment="1" applyProtection="1">
      <alignment horizontal="center" vertical="center"/>
    </xf>
    <xf numFmtId="3" fontId="2" fillId="2" borderId="0" xfId="1" applyNumberFormat="1" applyFont="1" applyFill="1" applyBorder="1" applyAlignment="1" applyProtection="1">
      <alignment horizontal="center" vertical="center"/>
    </xf>
    <xf numFmtId="3" fontId="2" fillId="0" borderId="0" xfId="1" applyNumberFormat="1" applyFont="1" applyAlignment="1" applyProtection="1">
      <alignment horizontal="center" vertical="center"/>
    </xf>
    <xf numFmtId="164" fontId="2" fillId="0" borderId="0" xfId="1" applyNumberFormat="1" applyFont="1" applyBorder="1" applyAlignment="1" applyProtection="1">
      <alignment horizontal="center" vertical="center"/>
    </xf>
    <xf numFmtId="1" fontId="2" fillId="0" borderId="0" xfId="1" applyNumberFormat="1" applyFont="1" applyAlignment="1" applyProtection="1">
      <alignment horizontal="center" vertical="center"/>
    </xf>
    <xf numFmtId="3" fontId="5" fillId="0" borderId="0" xfId="1" applyNumberFormat="1" applyFont="1" applyAlignment="1" applyProtection="1">
      <alignment horizontal="center" vertical="center"/>
    </xf>
    <xf numFmtId="164" fontId="2" fillId="0" borderId="0" xfId="1" applyNumberFormat="1" applyFont="1" applyAlignment="1" applyProtection="1">
      <alignment horizontal="right" vertical="center"/>
    </xf>
    <xf numFmtId="164" fontId="6" fillId="0" borderId="0" xfId="1" applyNumberFormat="1" applyFont="1" applyBorder="1" applyAlignment="1" applyProtection="1">
      <alignment vertical="center"/>
    </xf>
    <xf numFmtId="3" fontId="2" fillId="0" borderId="0" xfId="1" applyNumberFormat="1" applyFont="1" applyAlignment="1" applyProtection="1">
      <alignment vertical="center"/>
    </xf>
    <xf numFmtId="164" fontId="7" fillId="0" borderId="0" xfId="1" applyNumberFormat="1" applyFont="1" applyAlignment="1" applyProtection="1">
      <alignment horizontal="right" vertical="center"/>
    </xf>
    <xf numFmtId="4" fontId="3" fillId="0" borderId="0" xfId="1" applyNumberFormat="1" applyFont="1" applyAlignment="1" applyProtection="1">
      <alignment vertical="center"/>
    </xf>
    <xf numFmtId="4" fontId="3" fillId="0" borderId="4" xfId="1" applyNumberFormat="1" applyFont="1" applyBorder="1" applyAlignment="1" applyProtection="1">
      <alignment vertical="center"/>
    </xf>
    <xf numFmtId="3" fontId="2" fillId="0" borderId="5" xfId="1" applyNumberFormat="1" applyFont="1" applyFill="1" applyBorder="1" applyAlignment="1" applyProtection="1">
      <alignment horizontal="center" vertical="center"/>
    </xf>
    <xf numFmtId="164" fontId="2" fillId="0" borderId="6" xfId="1" applyNumberFormat="1" applyFont="1" applyBorder="1" applyAlignment="1" applyProtection="1">
      <alignment horizontal="center" vertical="center"/>
    </xf>
    <xf numFmtId="164" fontId="2" fillId="0" borderId="4" xfId="1" applyNumberFormat="1" applyFont="1" applyBorder="1" applyAlignment="1" applyProtection="1">
      <alignment horizontal="center" vertical="center"/>
    </xf>
    <xf numFmtId="3" fontId="3" fillId="0" borderId="5" xfId="1" applyNumberFormat="1" applyFont="1" applyBorder="1" applyAlignment="1" applyProtection="1">
      <alignment horizontal="center" vertical="center"/>
    </xf>
    <xf numFmtId="164" fontId="3" fillId="0" borderId="5" xfId="1" applyNumberFormat="1" applyFont="1" applyBorder="1" applyAlignment="1" applyProtection="1">
      <alignment horizontal="center" vertical="center"/>
    </xf>
    <xf numFmtId="164" fontId="2" fillId="0" borderId="5" xfId="1" applyNumberFormat="1" applyFont="1" applyBorder="1" applyAlignment="1" applyProtection="1">
      <alignment horizontal="center" vertical="center"/>
    </xf>
    <xf numFmtId="1" fontId="3" fillId="0" borderId="4" xfId="1" applyNumberFormat="1" applyFont="1" applyBorder="1" applyAlignment="1" applyProtection="1">
      <alignment horizontal="center" vertical="center"/>
    </xf>
    <xf numFmtId="164" fontId="2" fillId="0" borderId="7" xfId="1" applyNumberFormat="1" applyFont="1" applyBorder="1" applyAlignment="1" applyProtection="1">
      <alignment horizontal="center" vertical="center"/>
    </xf>
    <xf numFmtId="164" fontId="2" fillId="0" borderId="8" xfId="1" applyNumberFormat="1" applyFont="1" applyBorder="1" applyAlignment="1" applyProtection="1">
      <alignment horizontal="center" vertical="center"/>
    </xf>
    <xf numFmtId="1" fontId="3" fillId="0" borderId="6" xfId="1" applyNumberFormat="1" applyFont="1" applyBorder="1" applyAlignment="1" applyProtection="1">
      <alignment horizontal="center" vertical="center"/>
    </xf>
    <xf numFmtId="1" fontId="3" fillId="0" borderId="5" xfId="1" applyNumberFormat="1" applyFont="1" applyBorder="1" applyAlignment="1" applyProtection="1">
      <alignment horizontal="center" vertical="center"/>
    </xf>
    <xf numFmtId="3" fontId="3" fillId="2" borderId="0" xfId="1" applyNumberFormat="1" applyFont="1" applyFill="1" applyBorder="1" applyAlignment="1" applyProtection="1">
      <alignment horizontal="center" vertical="center"/>
    </xf>
    <xf numFmtId="3" fontId="3" fillId="0" borderId="9" xfId="1" quotePrefix="1" applyNumberFormat="1" applyFont="1" applyBorder="1" applyAlignment="1" applyProtection="1">
      <alignment horizontal="center" vertical="center"/>
    </xf>
    <xf numFmtId="3" fontId="3" fillId="0" borderId="5" xfId="1" quotePrefix="1" applyNumberFormat="1" applyFont="1" applyBorder="1" applyAlignment="1" applyProtection="1">
      <alignment horizontal="center" vertical="center"/>
    </xf>
    <xf numFmtId="1" fontId="3" fillId="0" borderId="10" xfId="1" quotePrefix="1" applyNumberFormat="1" applyFont="1" applyBorder="1" applyAlignment="1" applyProtection="1">
      <alignment horizontal="center" vertical="center"/>
    </xf>
    <xf numFmtId="164" fontId="2" fillId="0" borderId="5" xfId="1" applyNumberFormat="1" applyFont="1" applyBorder="1" applyAlignment="1" applyProtection="1">
      <alignment horizontal="right" vertical="center"/>
    </xf>
    <xf numFmtId="3" fontId="3" fillId="0" borderId="9" xfId="1" applyNumberFormat="1" applyFont="1" applyBorder="1" applyAlignment="1" applyProtection="1">
      <alignment horizontal="center" vertical="center"/>
    </xf>
    <xf numFmtId="3" fontId="3" fillId="0" borderId="4" xfId="1" applyNumberFormat="1" applyFont="1" applyBorder="1" applyAlignment="1" applyProtection="1">
      <alignment horizontal="center" vertical="center"/>
    </xf>
    <xf numFmtId="1" fontId="3" fillId="0" borderId="10" xfId="1" applyNumberFormat="1" applyFont="1" applyBorder="1" applyAlignment="1" applyProtection="1">
      <alignment horizontal="center" vertical="center"/>
    </xf>
    <xf numFmtId="1" fontId="3" fillId="0" borderId="11" xfId="1" applyNumberFormat="1" applyFont="1" applyBorder="1" applyAlignment="1" applyProtection="1">
      <alignment horizontal="center" vertical="center"/>
    </xf>
    <xf numFmtId="4" fontId="3" fillId="0" borderId="12" xfId="1" applyNumberFormat="1" applyFont="1" applyBorder="1" applyAlignment="1" applyProtection="1">
      <alignment vertical="center"/>
    </xf>
    <xf numFmtId="3" fontId="2" fillId="0" borderId="0" xfId="1" applyNumberFormat="1" applyFont="1" applyFill="1" applyBorder="1" applyAlignment="1" applyProtection="1">
      <alignment horizontal="center" vertical="center"/>
    </xf>
    <xf numFmtId="164" fontId="2" fillId="0" borderId="13" xfId="1" applyNumberFormat="1" applyFont="1" applyBorder="1" applyAlignment="1" applyProtection="1">
      <alignment horizontal="center" vertical="center"/>
    </xf>
    <xf numFmtId="164" fontId="2" fillId="0" borderId="12" xfId="1" applyNumberFormat="1" applyFont="1" applyBorder="1" applyAlignment="1" applyProtection="1">
      <alignment horizontal="center" vertical="center"/>
    </xf>
    <xf numFmtId="3" fontId="3" fillId="0" borderId="0" xfId="1" applyNumberFormat="1" applyFont="1" applyBorder="1" applyAlignment="1" applyProtection="1">
      <alignment horizontal="center" vertical="center"/>
    </xf>
    <xf numFmtId="164" fontId="3" fillId="0" borderId="0" xfId="1" applyNumberFormat="1" applyFont="1" applyBorder="1" applyAlignment="1" applyProtection="1">
      <alignment horizontal="center" vertical="center"/>
    </xf>
    <xf numFmtId="1" fontId="3" fillId="0" borderId="12" xfId="1" applyNumberFormat="1" applyFont="1" applyBorder="1" applyAlignment="1" applyProtection="1">
      <alignment horizontal="center" vertical="center"/>
    </xf>
    <xf numFmtId="164" fontId="2" fillId="0" borderId="14" xfId="1" applyNumberFormat="1" applyFont="1" applyBorder="1" applyAlignment="1" applyProtection="1">
      <alignment horizontal="center" vertical="center"/>
    </xf>
    <xf numFmtId="164" fontId="2" fillId="0" borderId="15" xfId="1" applyNumberFormat="1" applyFont="1" applyBorder="1" applyAlignment="1" applyProtection="1">
      <alignment horizontal="center" vertical="center"/>
    </xf>
    <xf numFmtId="1" fontId="3" fillId="0" borderId="13" xfId="1" applyNumberFormat="1" applyFont="1" applyBorder="1" applyAlignment="1" applyProtection="1">
      <alignment horizontal="center" vertical="center"/>
    </xf>
    <xf numFmtId="1" fontId="3" fillId="0" borderId="0" xfId="1" applyNumberFormat="1" applyFont="1" applyBorder="1" applyAlignment="1" applyProtection="1">
      <alignment horizontal="center" vertical="center"/>
    </xf>
    <xf numFmtId="3" fontId="3" fillId="0" borderId="16" xfId="1" applyNumberFormat="1" applyFont="1" applyBorder="1" applyAlignment="1" applyProtection="1">
      <alignment horizontal="center" vertical="center"/>
    </xf>
    <xf numFmtId="1" fontId="3" fillId="0" borderId="17" xfId="1" applyNumberFormat="1" applyFont="1" applyBorder="1" applyAlignment="1" applyProtection="1">
      <alignment horizontal="center" vertical="center"/>
    </xf>
    <xf numFmtId="164" fontId="2" fillId="0" borderId="0" xfId="1" applyNumberFormat="1" applyFont="1" applyBorder="1" applyAlignment="1" applyProtection="1">
      <alignment horizontal="right" vertical="center"/>
    </xf>
    <xf numFmtId="3" fontId="3" fillId="0" borderId="12" xfId="1" applyNumberFormat="1" applyFont="1" applyBorder="1" applyAlignment="1" applyProtection="1">
      <alignment horizontal="center" vertical="center"/>
    </xf>
    <xf numFmtId="1" fontId="3" fillId="0" borderId="18" xfId="1" applyNumberFormat="1" applyFont="1" applyBorder="1" applyAlignment="1" applyProtection="1">
      <alignment horizontal="center" vertical="center"/>
    </xf>
    <xf numFmtId="4" fontId="3" fillId="0" borderId="19" xfId="1" applyNumberFormat="1" applyFont="1" applyBorder="1" applyAlignment="1" applyProtection="1">
      <alignment horizontal="left" vertical="center"/>
    </xf>
    <xf numFmtId="3" fontId="2" fillId="0" borderId="20" xfId="1" applyNumberFormat="1" applyFont="1" applyFill="1" applyBorder="1" applyAlignment="1" applyProtection="1">
      <alignment horizontal="center" vertical="center"/>
    </xf>
    <xf numFmtId="164" fontId="2" fillId="0" borderId="21" xfId="1" applyNumberFormat="1" applyFont="1" applyBorder="1" applyAlignment="1" applyProtection="1">
      <alignment horizontal="center" vertical="center"/>
    </xf>
    <xf numFmtId="164" fontId="2" fillId="0" borderId="19" xfId="1" applyNumberFormat="1" applyFont="1" applyBorder="1" applyAlignment="1" applyProtection="1">
      <alignment horizontal="center" vertical="center"/>
    </xf>
    <xf numFmtId="3" fontId="2" fillId="0" borderId="20" xfId="1" applyNumberFormat="1" applyFont="1" applyBorder="1" applyAlignment="1" applyProtection="1">
      <alignment horizontal="center" vertical="center"/>
    </xf>
    <xf numFmtId="164" fontId="2" fillId="0" borderId="20" xfId="1" applyNumberFormat="1" applyFont="1" applyBorder="1" applyAlignment="1" applyProtection="1">
      <alignment horizontal="center" vertical="center"/>
    </xf>
    <xf numFmtId="3" fontId="2" fillId="0" borderId="19" xfId="1" applyNumberFormat="1" applyFont="1" applyBorder="1" applyAlignment="1" applyProtection="1">
      <alignment horizontal="center" vertical="center"/>
    </xf>
    <xf numFmtId="164" fontId="2" fillId="0" borderId="22" xfId="1" applyNumberFormat="1" applyFont="1" applyBorder="1" applyAlignment="1" applyProtection="1">
      <alignment horizontal="center" vertical="center"/>
    </xf>
    <xf numFmtId="164" fontId="2" fillId="0" borderId="23" xfId="1" applyNumberFormat="1" applyFont="1" applyBorder="1" applyAlignment="1" applyProtection="1">
      <alignment horizontal="center" vertical="center"/>
    </xf>
    <xf numFmtId="1" fontId="2" fillId="0" borderId="21" xfId="1" applyNumberFormat="1" applyFont="1" applyBorder="1" applyAlignment="1" applyProtection="1">
      <alignment horizontal="center" vertical="center"/>
    </xf>
    <xf numFmtId="1" fontId="2" fillId="0" borderId="20" xfId="1" applyNumberFormat="1" applyFont="1" applyBorder="1" applyAlignment="1" applyProtection="1">
      <alignment horizontal="center" vertical="center"/>
    </xf>
    <xf numFmtId="3" fontId="2" fillId="0" borderId="24" xfId="1" applyNumberFormat="1" applyFont="1" applyBorder="1" applyAlignment="1" applyProtection="1">
      <alignment horizontal="center" vertical="center"/>
    </xf>
    <xf numFmtId="1" fontId="3" fillId="0" borderId="25" xfId="1" applyNumberFormat="1" applyFont="1" applyBorder="1" applyAlignment="1" applyProtection="1">
      <alignment horizontal="center" vertical="center"/>
    </xf>
    <xf numFmtId="3" fontId="3" fillId="0" borderId="19" xfId="1" applyNumberFormat="1" applyFont="1" applyBorder="1" applyAlignment="1" applyProtection="1">
      <alignment horizontal="center" vertical="center"/>
    </xf>
    <xf numFmtId="1" fontId="3" fillId="0" borderId="26" xfId="1" applyNumberFormat="1" applyFont="1" applyBorder="1" applyAlignment="1" applyProtection="1">
      <alignment horizontal="center" vertical="center"/>
    </xf>
    <xf numFmtId="4" fontId="2" fillId="0" borderId="0" xfId="1" applyNumberFormat="1" applyFont="1" applyAlignment="1" applyProtection="1">
      <alignment horizontal="center" vertical="center"/>
    </xf>
    <xf numFmtId="4" fontId="3" fillId="0" borderId="0" xfId="1" applyNumberFormat="1" applyFont="1" applyBorder="1" applyAlignment="1" applyProtection="1">
      <alignment horizontal="left" vertical="center"/>
    </xf>
    <xf numFmtId="3" fontId="2" fillId="0" borderId="0" xfId="1" applyNumberFormat="1" applyFont="1" applyBorder="1" applyAlignment="1" applyProtection="1">
      <alignment horizontal="center" vertical="center"/>
    </xf>
    <xf numFmtId="1" fontId="2" fillId="0" borderId="0" xfId="1" applyNumberFormat="1" applyFont="1" applyBorder="1" applyAlignment="1" applyProtection="1">
      <alignment horizontal="center" vertical="center"/>
    </xf>
    <xf numFmtId="4" fontId="2" fillId="0" borderId="0" xfId="1" applyNumberFormat="1" applyFont="1" applyBorder="1" applyAlignment="1" applyProtection="1">
      <alignment horizontal="center" vertical="center"/>
    </xf>
    <xf numFmtId="4" fontId="3" fillId="3" borderId="4" xfId="1" applyNumberFormat="1" applyFont="1" applyFill="1" applyBorder="1" applyAlignment="1" applyProtection="1">
      <alignment vertical="center"/>
    </xf>
    <xf numFmtId="3" fontId="2" fillId="3" borderId="5" xfId="1" applyNumberFormat="1" applyFont="1" applyFill="1" applyBorder="1" applyAlignment="1" applyProtection="1">
      <alignment horizontal="center" vertical="center"/>
    </xf>
    <xf numFmtId="164" fontId="2" fillId="3" borderId="6" xfId="1" applyNumberFormat="1" applyFont="1" applyFill="1" applyBorder="1" applyAlignment="1" applyProtection="1">
      <alignment horizontal="center" vertical="center"/>
    </xf>
    <xf numFmtId="164" fontId="2" fillId="3" borderId="4" xfId="1" applyNumberFormat="1" applyFont="1" applyFill="1" applyBorder="1" applyAlignment="1" applyProtection="1">
      <alignment horizontal="center" vertical="center"/>
    </xf>
    <xf numFmtId="3" fontId="3" fillId="3" borderId="5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center" vertical="center"/>
    </xf>
    <xf numFmtId="1" fontId="3" fillId="3" borderId="4" xfId="1" applyNumberFormat="1" applyFont="1" applyFill="1" applyBorder="1" applyAlignment="1" applyProtection="1">
      <alignment horizontal="center" vertical="center"/>
    </xf>
    <xf numFmtId="164" fontId="2" fillId="3" borderId="7" xfId="1" applyNumberFormat="1" applyFont="1" applyFill="1" applyBorder="1" applyAlignment="1" applyProtection="1">
      <alignment horizontal="center" vertical="center"/>
    </xf>
    <xf numFmtId="164" fontId="2" fillId="3" borderId="8" xfId="1" applyNumberFormat="1" applyFont="1" applyFill="1" applyBorder="1" applyAlignment="1" applyProtection="1">
      <alignment horizontal="center" vertical="center"/>
    </xf>
    <xf numFmtId="1" fontId="2" fillId="3" borderId="6" xfId="1" applyNumberFormat="1" applyFont="1" applyFill="1" applyBorder="1" applyAlignment="1" applyProtection="1">
      <alignment horizontal="center" vertical="center"/>
    </xf>
    <xf numFmtId="1" fontId="2" fillId="3" borderId="5" xfId="1" applyNumberFormat="1" applyFont="1" applyFill="1" applyBorder="1" applyAlignment="1" applyProtection="1">
      <alignment horizontal="center" vertical="center"/>
    </xf>
    <xf numFmtId="3" fontId="3" fillId="3" borderId="9" xfId="1" applyNumberFormat="1" applyFont="1" applyFill="1" applyBorder="1" applyAlignment="1" applyProtection="1">
      <alignment horizontal="center" vertical="center"/>
    </xf>
    <xf numFmtId="1" fontId="2" fillId="3" borderId="10" xfId="1" applyNumberFormat="1" applyFont="1" applyFill="1" applyBorder="1" applyAlignment="1" applyProtection="1">
      <alignment horizontal="center" vertical="center"/>
    </xf>
    <xf numFmtId="164" fontId="2" fillId="3" borderId="5" xfId="1" applyNumberFormat="1" applyFont="1" applyFill="1" applyBorder="1" applyAlignment="1" applyProtection="1">
      <alignment horizontal="right" vertical="center"/>
    </xf>
    <xf numFmtId="1" fontId="3" fillId="3" borderId="5" xfId="1" applyNumberFormat="1" applyFont="1" applyFill="1" applyBorder="1" applyAlignment="1" applyProtection="1">
      <alignment horizontal="center" vertical="center"/>
    </xf>
    <xf numFmtId="1" fontId="2" fillId="3" borderId="11" xfId="1" applyNumberFormat="1" applyFont="1" applyFill="1" applyBorder="1" applyAlignment="1" applyProtection="1">
      <alignment horizontal="center" vertical="center"/>
    </xf>
    <xf numFmtId="4" fontId="3" fillId="0" borderId="0" xfId="1" applyNumberFormat="1" applyFont="1" applyFill="1" applyAlignment="1" applyProtection="1">
      <alignment vertical="center"/>
    </xf>
    <xf numFmtId="1" fontId="3" fillId="0" borderId="27" xfId="1" applyNumberFormat="1" applyFont="1" applyFill="1" applyBorder="1" applyAlignment="1" applyProtection="1">
      <alignment horizontal="center" vertical="center"/>
      <protection locked="0"/>
    </xf>
    <xf numFmtId="165" fontId="8" fillId="0" borderId="28" xfId="1" applyNumberFormat="1" applyFont="1" applyBorder="1" applyAlignment="1" applyProtection="1">
      <alignment horizontal="center" vertical="center"/>
    </xf>
    <xf numFmtId="1" fontId="2" fillId="2" borderId="0" xfId="1" applyNumberFormat="1" applyFont="1" applyFill="1" applyBorder="1" applyAlignment="1" applyProtection="1">
      <alignment horizontal="center" vertical="center"/>
    </xf>
    <xf numFmtId="1" fontId="2" fillId="0" borderId="12" xfId="1" applyNumberFormat="1" applyFont="1" applyBorder="1" applyAlignment="1" applyProtection="1">
      <alignment horizontal="center" vertical="center"/>
    </xf>
    <xf numFmtId="164" fontId="2" fillId="0" borderId="0" xfId="1" applyNumberFormat="1" applyFont="1" applyFill="1" applyBorder="1" applyAlignment="1" applyProtection="1">
      <alignment horizontal="center" vertical="center"/>
    </xf>
    <xf numFmtId="1" fontId="2" fillId="0" borderId="14" xfId="1" applyNumberFormat="1" applyFont="1" applyBorder="1" applyAlignment="1" applyProtection="1">
      <alignment horizontal="center" vertical="center"/>
    </xf>
    <xf numFmtId="1" fontId="3" fillId="0" borderId="27" xfId="1" applyNumberFormat="1" applyFont="1" applyBorder="1" applyAlignment="1" applyProtection="1">
      <alignment horizontal="center" vertical="center"/>
      <protection locked="0"/>
    </xf>
    <xf numFmtId="1" fontId="2" fillId="0" borderId="15" xfId="1" applyNumberFormat="1" applyFont="1" applyBorder="1" applyAlignment="1" applyProtection="1">
      <alignment horizontal="center" vertical="center"/>
    </xf>
    <xf numFmtId="1" fontId="2" fillId="0" borderId="13" xfId="1" applyNumberFormat="1" applyFont="1" applyBorder="1" applyAlignment="1" applyProtection="1">
      <alignment horizontal="center" vertical="center"/>
    </xf>
    <xf numFmtId="1" fontId="3" fillId="0" borderId="16" xfId="1" applyNumberFormat="1" applyFont="1" applyBorder="1" applyAlignment="1" applyProtection="1">
      <alignment horizontal="center" vertical="center"/>
    </xf>
    <xf numFmtId="4" fontId="3" fillId="0" borderId="0" xfId="1" applyNumberFormat="1" applyFont="1" applyAlignment="1" applyProtection="1">
      <alignment horizontal="center" vertical="center"/>
    </xf>
    <xf numFmtId="1" fontId="3" fillId="3" borderId="0" xfId="1" applyNumberFormat="1" applyFont="1" applyFill="1" applyBorder="1" applyAlignment="1" applyProtection="1">
      <alignment horizontal="center" vertical="center"/>
    </xf>
    <xf numFmtId="165" fontId="2" fillId="3" borderId="13" xfId="1" applyNumberFormat="1" applyFont="1" applyFill="1" applyBorder="1" applyAlignment="1" applyProtection="1">
      <alignment horizontal="center" vertical="center"/>
    </xf>
    <xf numFmtId="1" fontId="2" fillId="3" borderId="12" xfId="1" applyNumberFormat="1" applyFont="1" applyFill="1" applyBorder="1" applyAlignment="1" applyProtection="1">
      <alignment horizontal="center" vertical="center"/>
    </xf>
    <xf numFmtId="1" fontId="2" fillId="3" borderId="0" xfId="1" applyNumberFormat="1" applyFont="1" applyFill="1" applyBorder="1" applyAlignment="1" applyProtection="1">
      <alignment horizontal="center" vertical="center"/>
    </xf>
    <xf numFmtId="164" fontId="8" fillId="3" borderId="0" xfId="1" applyNumberFormat="1" applyFont="1" applyFill="1" applyBorder="1" applyAlignment="1" applyProtection="1">
      <alignment horizontal="center" vertical="center"/>
    </xf>
    <xf numFmtId="164" fontId="2" fillId="3" borderId="0" xfId="1" applyNumberFormat="1" applyFont="1" applyFill="1" applyBorder="1" applyAlignment="1" applyProtection="1">
      <alignment horizontal="center" vertical="center"/>
    </xf>
    <xf numFmtId="1" fontId="2" fillId="3" borderId="14" xfId="1" applyNumberFormat="1" applyFont="1" applyFill="1" applyBorder="1" applyAlignment="1" applyProtection="1">
      <alignment horizontal="center" vertical="center"/>
    </xf>
    <xf numFmtId="165" fontId="8" fillId="3" borderId="0" xfId="1" applyNumberFormat="1" applyFont="1" applyFill="1" applyBorder="1" applyAlignment="1" applyProtection="1">
      <alignment horizontal="center" vertical="center"/>
    </xf>
    <xf numFmtId="1" fontId="2" fillId="3" borderId="15" xfId="1" applyNumberFormat="1" applyFont="1" applyFill="1" applyBorder="1" applyAlignment="1" applyProtection="1">
      <alignment horizontal="center" vertical="center"/>
    </xf>
    <xf numFmtId="1" fontId="2" fillId="3" borderId="13" xfId="1" applyNumberFormat="1" applyFont="1" applyFill="1" applyBorder="1" applyAlignment="1" applyProtection="1">
      <alignment horizontal="center" vertical="center"/>
    </xf>
    <xf numFmtId="164" fontId="8" fillId="3" borderId="12" xfId="1" applyNumberFormat="1" applyFont="1" applyFill="1" applyBorder="1" applyAlignment="1" applyProtection="1">
      <alignment horizontal="center" vertical="center"/>
    </xf>
    <xf numFmtId="1" fontId="2" fillId="3" borderId="16" xfId="1" applyNumberFormat="1" applyFont="1" applyFill="1" applyBorder="1" applyAlignment="1" applyProtection="1">
      <alignment horizontal="center" vertical="center"/>
    </xf>
    <xf numFmtId="1" fontId="3" fillId="3" borderId="17" xfId="1" applyNumberFormat="1" applyFont="1" applyFill="1" applyBorder="1" applyAlignment="1" applyProtection="1">
      <alignment horizontal="center" vertical="center"/>
    </xf>
    <xf numFmtId="1" fontId="2" fillId="3" borderId="17" xfId="1" applyNumberFormat="1" applyFont="1" applyFill="1" applyBorder="1" applyAlignment="1" applyProtection="1">
      <alignment horizontal="center" vertical="center"/>
    </xf>
    <xf numFmtId="1" fontId="2" fillId="3" borderId="18" xfId="1" applyNumberFormat="1" applyFont="1" applyFill="1" applyBorder="1" applyAlignment="1" applyProtection="1">
      <alignment horizontal="center" vertical="center"/>
    </xf>
    <xf numFmtId="1" fontId="3" fillId="3" borderId="13" xfId="1" applyNumberFormat="1" applyFont="1" applyFill="1" applyBorder="1" applyAlignment="1" applyProtection="1">
      <alignment horizontal="center" vertical="center"/>
    </xf>
    <xf numFmtId="1" fontId="3" fillId="3" borderId="12" xfId="1" applyNumberFormat="1" applyFont="1" applyFill="1" applyBorder="1" applyAlignment="1" applyProtection="1">
      <alignment horizontal="center" vertical="center"/>
    </xf>
    <xf numFmtId="1" fontId="3" fillId="3" borderId="18" xfId="1" applyNumberFormat="1" applyFont="1" applyFill="1" applyBorder="1" applyAlignment="1" applyProtection="1">
      <alignment horizontal="center" vertical="center"/>
    </xf>
    <xf numFmtId="4" fontId="2" fillId="3" borderId="12" xfId="1" applyNumberFormat="1" applyFont="1" applyFill="1" applyBorder="1" applyAlignment="1" applyProtection="1"/>
    <xf numFmtId="3" fontId="2" fillId="3" borderId="0" xfId="1" applyNumberFormat="1" applyFont="1" applyFill="1" applyBorder="1" applyAlignment="1" applyProtection="1">
      <alignment horizontal="center"/>
    </xf>
    <xf numFmtId="164" fontId="2" fillId="3" borderId="13" xfId="1" applyNumberFormat="1" applyFont="1" applyFill="1" applyBorder="1" applyAlignment="1" applyProtection="1">
      <alignment horizontal="center"/>
    </xf>
    <xf numFmtId="164" fontId="2" fillId="2" borderId="0" xfId="1" applyNumberFormat="1" applyFont="1" applyFill="1" applyBorder="1" applyAlignment="1" applyProtection="1">
      <alignment horizontal="center"/>
    </xf>
    <xf numFmtId="164" fontId="2" fillId="3" borderId="12" xfId="1" applyNumberFormat="1" applyFont="1" applyFill="1" applyBorder="1" applyAlignment="1" applyProtection="1">
      <alignment horizontal="center"/>
    </xf>
    <xf numFmtId="164" fontId="2" fillId="3" borderId="0" xfId="1" applyNumberFormat="1" applyFont="1" applyFill="1" applyBorder="1" applyAlignment="1" applyProtection="1">
      <alignment horizontal="center"/>
    </xf>
    <xf numFmtId="1" fontId="2" fillId="3" borderId="0" xfId="1" applyNumberFormat="1" applyFont="1" applyFill="1" applyBorder="1" applyAlignment="1" applyProtection="1">
      <alignment horizontal="center"/>
    </xf>
    <xf numFmtId="1" fontId="2" fillId="3" borderId="12" xfId="1" applyNumberFormat="1" applyFont="1" applyFill="1" applyBorder="1" applyAlignment="1" applyProtection="1">
      <alignment horizontal="center"/>
    </xf>
    <xf numFmtId="1" fontId="2" fillId="3" borderId="14" xfId="1" applyNumberFormat="1" applyFont="1" applyFill="1" applyBorder="1" applyAlignment="1" applyProtection="1">
      <alignment horizontal="center"/>
    </xf>
    <xf numFmtId="1" fontId="2" fillId="3" borderId="15" xfId="1" applyNumberFormat="1" applyFont="1" applyFill="1" applyBorder="1" applyAlignment="1" applyProtection="1">
      <alignment horizontal="center"/>
    </xf>
    <xf numFmtId="1" fontId="2" fillId="3" borderId="13" xfId="1" applyNumberFormat="1" applyFont="1" applyFill="1" applyBorder="1" applyAlignment="1" applyProtection="1">
      <alignment horizontal="center"/>
    </xf>
    <xf numFmtId="3" fontId="2" fillId="2" borderId="0" xfId="1" applyNumberFormat="1" applyFont="1" applyFill="1" applyBorder="1" applyAlignment="1" applyProtection="1">
      <alignment horizontal="center"/>
    </xf>
    <xf numFmtId="164" fontId="2" fillId="3" borderId="12" xfId="1" applyNumberFormat="1" applyFont="1" applyFill="1" applyBorder="1" applyAlignment="1" applyProtection="1">
      <alignment horizontal="center" vertical="center"/>
    </xf>
    <xf numFmtId="4" fontId="2" fillId="0" borderId="0" xfId="1" applyNumberFormat="1" applyFont="1" applyAlignment="1" applyProtection="1">
      <alignment horizontal="center"/>
    </xf>
    <xf numFmtId="4" fontId="2" fillId="0" borderId="0" xfId="1" applyNumberFormat="1" applyFont="1" applyAlignment="1" applyProtection="1"/>
    <xf numFmtId="4" fontId="2" fillId="3" borderId="19" xfId="1" applyNumberFormat="1" applyFont="1" applyFill="1" applyBorder="1" applyAlignment="1" applyProtection="1">
      <alignment vertical="center"/>
    </xf>
    <xf numFmtId="3" fontId="2" fillId="3" borderId="20" xfId="1" applyNumberFormat="1" applyFont="1" applyFill="1" applyBorder="1" applyAlignment="1" applyProtection="1">
      <alignment horizontal="center" vertical="center"/>
    </xf>
    <xf numFmtId="164" fontId="2" fillId="3" borderId="21" xfId="1" applyNumberFormat="1" applyFont="1" applyFill="1" applyBorder="1" applyAlignment="1" applyProtection="1">
      <alignment horizontal="center" vertical="center"/>
    </xf>
    <xf numFmtId="164" fontId="2" fillId="3" borderId="19" xfId="1" applyNumberFormat="1" applyFont="1" applyFill="1" applyBorder="1" applyAlignment="1" applyProtection="1">
      <alignment horizontal="center" vertical="center"/>
    </xf>
    <xf numFmtId="164" fontId="2" fillId="3" borderId="20" xfId="1" applyNumberFormat="1" applyFont="1" applyFill="1" applyBorder="1" applyAlignment="1" applyProtection="1">
      <alignment horizontal="center" vertical="center"/>
    </xf>
    <xf numFmtId="1" fontId="2" fillId="3" borderId="20" xfId="1" applyNumberFormat="1" applyFont="1" applyFill="1" applyBorder="1" applyAlignment="1" applyProtection="1">
      <alignment horizontal="center" vertical="center"/>
    </xf>
    <xf numFmtId="1" fontId="2" fillId="3" borderId="19" xfId="1" applyNumberFormat="1" applyFont="1" applyFill="1" applyBorder="1" applyAlignment="1" applyProtection="1">
      <alignment horizontal="center" vertical="center"/>
    </xf>
    <xf numFmtId="1" fontId="2" fillId="3" borderId="22" xfId="1" applyNumberFormat="1" applyFont="1" applyFill="1" applyBorder="1" applyAlignment="1" applyProtection="1">
      <alignment horizontal="center" vertical="center"/>
    </xf>
    <xf numFmtId="165" fontId="2" fillId="3" borderId="20" xfId="1" applyNumberFormat="1" applyFont="1" applyFill="1" applyBorder="1" applyAlignment="1" applyProtection="1">
      <alignment horizontal="center" vertical="center"/>
    </xf>
    <xf numFmtId="1" fontId="2" fillId="3" borderId="23" xfId="1" applyNumberFormat="1" applyFont="1" applyFill="1" applyBorder="1" applyAlignment="1" applyProtection="1">
      <alignment horizontal="center" vertical="center"/>
    </xf>
    <xf numFmtId="1" fontId="2" fillId="3" borderId="21" xfId="1" applyNumberFormat="1" applyFont="1" applyFill="1" applyBorder="1" applyAlignment="1" applyProtection="1">
      <alignment horizontal="center" vertical="center"/>
    </xf>
    <xf numFmtId="1" fontId="2" fillId="3" borderId="24" xfId="1" applyNumberFormat="1" applyFont="1" applyFill="1" applyBorder="1" applyAlignment="1" applyProtection="1">
      <alignment horizontal="center" vertical="center"/>
    </xf>
    <xf numFmtId="1" fontId="2" fillId="3" borderId="25" xfId="1" applyNumberFormat="1" applyFont="1" applyFill="1" applyBorder="1" applyAlignment="1" applyProtection="1">
      <alignment horizontal="center" vertical="center"/>
    </xf>
    <xf numFmtId="1" fontId="2" fillId="3" borderId="26" xfId="1" applyNumberFormat="1" applyFont="1" applyFill="1" applyBorder="1" applyAlignment="1" applyProtection="1">
      <alignment horizontal="center" vertical="center"/>
    </xf>
    <xf numFmtId="3" fontId="3" fillId="0" borderId="0" xfId="1" applyNumberFormat="1" applyFont="1" applyFill="1" applyBorder="1" applyAlignment="1" applyProtection="1">
      <alignment horizontal="center" vertical="center"/>
    </xf>
    <xf numFmtId="1" fontId="2" fillId="0" borderId="0" xfId="1" applyNumberFormat="1" applyFont="1" applyFill="1" applyBorder="1" applyAlignment="1" applyProtection="1">
      <alignment horizontal="center" vertical="center"/>
    </xf>
    <xf numFmtId="1" fontId="2" fillId="3" borderId="7" xfId="1" applyNumberFormat="1" applyFont="1" applyFill="1" applyBorder="1" applyAlignment="1" applyProtection="1">
      <alignment horizontal="center" vertical="center"/>
    </xf>
    <xf numFmtId="1" fontId="2" fillId="3" borderId="8" xfId="1" applyNumberFormat="1" applyFont="1" applyFill="1" applyBorder="1" applyAlignment="1" applyProtection="1">
      <alignment horizontal="center" vertical="center"/>
    </xf>
    <xf numFmtId="1" fontId="2" fillId="3" borderId="4" xfId="1" applyNumberFormat="1" applyFont="1" applyFill="1" applyBorder="1" applyAlignment="1" applyProtection="1">
      <alignment horizontal="center" vertical="center"/>
    </xf>
    <xf numFmtId="1" fontId="3" fillId="3" borderId="6" xfId="1" applyNumberFormat="1" applyFont="1" applyFill="1" applyBorder="1" applyAlignment="1" applyProtection="1">
      <alignment horizontal="center" vertical="center"/>
    </xf>
    <xf numFmtId="1" fontId="3" fillId="3" borderId="9" xfId="1" applyNumberFormat="1" applyFont="1" applyFill="1" applyBorder="1" applyAlignment="1" applyProtection="1">
      <alignment horizontal="center" vertical="center"/>
    </xf>
    <xf numFmtId="4" fontId="3" fillId="0" borderId="0" xfId="1" applyNumberFormat="1" applyFont="1" applyFill="1" applyAlignment="1" applyProtection="1">
      <alignment horizontal="center" vertical="center"/>
    </xf>
    <xf numFmtId="164" fontId="8" fillId="0" borderId="13" xfId="1" applyNumberFormat="1" applyFont="1" applyBorder="1" applyAlignment="1" applyProtection="1">
      <alignment horizontal="center" vertical="center"/>
    </xf>
    <xf numFmtId="1" fontId="3" fillId="0" borderId="0" xfId="1" applyNumberFormat="1" applyFont="1" applyFill="1" applyBorder="1" applyAlignment="1" applyProtection="1">
      <alignment horizontal="center" vertical="center"/>
    </xf>
    <xf numFmtId="164" fontId="8" fillId="3" borderId="13" xfId="1" applyNumberFormat="1" applyFont="1" applyFill="1" applyBorder="1" applyAlignment="1" applyProtection="1">
      <alignment horizontal="center" vertical="center"/>
    </xf>
    <xf numFmtId="164" fontId="8" fillId="0" borderId="13" xfId="1" applyNumberFormat="1" applyFont="1" applyFill="1" applyBorder="1" applyAlignment="1" applyProtection="1">
      <alignment horizontal="center" vertical="center"/>
    </xf>
    <xf numFmtId="164" fontId="2" fillId="0" borderId="12" xfId="1" applyNumberFormat="1" applyFont="1" applyFill="1" applyBorder="1" applyAlignment="1" applyProtection="1">
      <alignment horizontal="center" vertical="center"/>
    </xf>
    <xf numFmtId="1" fontId="2" fillId="0" borderId="14" xfId="1" applyNumberFormat="1" applyFont="1" applyFill="1" applyBorder="1" applyAlignment="1" applyProtection="1">
      <alignment horizontal="center" vertical="center"/>
    </xf>
    <xf numFmtId="1" fontId="2" fillId="0" borderId="15" xfId="1" applyNumberFormat="1" applyFont="1" applyFill="1" applyBorder="1" applyAlignment="1" applyProtection="1">
      <alignment horizontal="center" vertical="center"/>
    </xf>
    <xf numFmtId="1" fontId="2" fillId="0" borderId="12" xfId="1" applyNumberFormat="1" applyFont="1" applyFill="1" applyBorder="1" applyAlignment="1" applyProtection="1">
      <alignment horizontal="center" vertical="center"/>
    </xf>
    <xf numFmtId="1" fontId="2" fillId="0" borderId="13" xfId="1" applyNumberFormat="1" applyFont="1" applyFill="1" applyBorder="1" applyAlignment="1" applyProtection="1">
      <alignment horizontal="center" vertical="center"/>
    </xf>
    <xf numFmtId="4" fontId="3" fillId="0" borderId="0" xfId="1" applyNumberFormat="1" applyFont="1" applyBorder="1" applyAlignment="1" applyProtection="1">
      <alignment horizontal="center" vertical="center"/>
    </xf>
    <xf numFmtId="4" fontId="3" fillId="0" borderId="0" xfId="1" applyNumberFormat="1" applyFont="1" applyBorder="1" applyAlignment="1" applyProtection="1">
      <alignment vertical="center"/>
    </xf>
    <xf numFmtId="4" fontId="3" fillId="0" borderId="19" xfId="1" applyNumberFormat="1" applyFont="1" applyBorder="1" applyAlignment="1" applyProtection="1">
      <alignment vertical="center"/>
    </xf>
    <xf numFmtId="3" fontId="3" fillId="0" borderId="20" xfId="1" applyNumberFormat="1" applyFont="1" applyBorder="1" applyAlignment="1" applyProtection="1">
      <alignment horizontal="center" vertical="center"/>
    </xf>
    <xf numFmtId="1" fontId="2" fillId="0" borderId="19" xfId="1" applyNumberFormat="1" applyFont="1" applyBorder="1" applyAlignment="1" applyProtection="1">
      <alignment horizontal="center" vertical="center"/>
    </xf>
    <xf numFmtId="1" fontId="5" fillId="0" borderId="20" xfId="1" applyNumberFormat="1" applyFont="1" applyBorder="1" applyAlignment="1" applyProtection="1">
      <alignment horizontal="center" vertical="center"/>
    </xf>
    <xf numFmtId="3" fontId="5" fillId="0" borderId="20" xfId="1" applyNumberFormat="1" applyFont="1" applyBorder="1" applyAlignment="1" applyProtection="1">
      <alignment horizontal="center" vertical="center"/>
    </xf>
    <xf numFmtId="1" fontId="2" fillId="0" borderId="25" xfId="1" applyNumberFormat="1" applyFont="1" applyBorder="1" applyAlignment="1" applyProtection="1">
      <alignment horizontal="center" vertical="center"/>
    </xf>
    <xf numFmtId="4" fontId="9" fillId="0" borderId="0" xfId="1" applyNumberFormat="1" applyFont="1" applyAlignment="1" applyProtection="1">
      <alignment vertical="top"/>
    </xf>
    <xf numFmtId="3" fontId="3" fillId="0" borderId="0" xfId="1" applyNumberFormat="1" applyFont="1" applyAlignment="1" applyProtection="1">
      <alignment horizontal="center" vertical="top"/>
    </xf>
    <xf numFmtId="164" fontId="2" fillId="0" borderId="0" xfId="1" applyNumberFormat="1" applyFont="1" applyAlignment="1" applyProtection="1">
      <alignment horizontal="center" vertical="top"/>
    </xf>
    <xf numFmtId="164" fontId="2" fillId="2" borderId="0" xfId="1" applyNumberFormat="1" applyFont="1" applyFill="1" applyBorder="1" applyAlignment="1" applyProtection="1">
      <alignment horizontal="center" vertical="top"/>
    </xf>
    <xf numFmtId="164" fontId="2" fillId="0" borderId="0" xfId="1" applyNumberFormat="1" applyFont="1" applyBorder="1" applyAlignment="1" applyProtection="1">
      <alignment horizontal="center" vertical="top"/>
    </xf>
    <xf numFmtId="3" fontId="2" fillId="0" borderId="0" xfId="1" applyNumberFormat="1" applyFont="1" applyAlignment="1" applyProtection="1">
      <alignment horizontal="center" vertical="top"/>
    </xf>
    <xf numFmtId="1" fontId="2" fillId="0" borderId="0" xfId="1" applyNumberFormat="1" applyFont="1" applyAlignment="1" applyProtection="1">
      <alignment horizontal="center" vertical="top"/>
    </xf>
    <xf numFmtId="3" fontId="2" fillId="2" borderId="0" xfId="1" applyNumberFormat="1" applyFont="1" applyFill="1" applyBorder="1" applyAlignment="1" applyProtection="1">
      <alignment horizontal="center" vertical="top"/>
    </xf>
    <xf numFmtId="3" fontId="5" fillId="0" borderId="0" xfId="1" applyNumberFormat="1" applyFont="1" applyAlignment="1" applyProtection="1">
      <alignment horizontal="center" vertical="top"/>
    </xf>
    <xf numFmtId="164" fontId="2" fillId="0" borderId="0" xfId="1" applyNumberFormat="1" applyFont="1" applyAlignment="1" applyProtection="1">
      <alignment horizontal="right" vertical="top"/>
    </xf>
    <xf numFmtId="4" fontId="2" fillId="0" borderId="0" xfId="1" applyNumberFormat="1" applyFont="1" applyAlignment="1" applyProtection="1">
      <alignment vertical="top"/>
    </xf>
    <xf numFmtId="4" fontId="3" fillId="3" borderId="12" xfId="1" applyNumberFormat="1" applyFont="1" applyFill="1" applyBorder="1" applyAlignment="1" applyProtection="1">
      <alignment vertical="center"/>
    </xf>
    <xf numFmtId="1" fontId="2" fillId="0" borderId="13" xfId="1" applyNumberFormat="1" applyFont="1" applyBorder="1" applyAlignment="1" applyProtection="1">
      <alignment horizontal="center" vertical="center"/>
      <protection locked="0"/>
    </xf>
    <xf numFmtId="164" fontId="2" fillId="0" borderId="0" xfId="1" applyNumberFormat="1" applyFont="1" applyBorder="1" applyAlignment="1" applyProtection="1">
      <alignment horizontal="left" vertical="center"/>
    </xf>
    <xf numFmtId="3" fontId="2" fillId="0" borderId="0" xfId="1" applyNumberFormat="1" applyFont="1" applyAlignment="1" applyProtection="1">
      <alignment horizontal="left" vertical="center"/>
    </xf>
    <xf numFmtId="164" fontId="2" fillId="0" borderId="0" xfId="1" applyNumberFormat="1" applyFont="1" applyAlignment="1" applyProtection="1">
      <alignment horizontal="left" vertical="center"/>
    </xf>
    <xf numFmtId="1" fontId="2" fillId="0" borderId="0" xfId="1" applyNumberFormat="1" applyFont="1" applyAlignment="1" applyProtection="1">
      <alignment horizontal="left" vertical="center"/>
    </xf>
    <xf numFmtId="164" fontId="7" fillId="0" borderId="0" xfId="1" applyNumberFormat="1" applyFont="1" applyBorder="1" applyAlignment="1" applyProtection="1">
      <alignment vertical="center"/>
    </xf>
    <xf numFmtId="1" fontId="3" fillId="4" borderId="27" xfId="1" applyNumberFormat="1" applyFont="1" applyFill="1" applyBorder="1" applyAlignment="1" applyProtection="1">
      <alignment horizontal="center" vertical="center"/>
      <protection locked="0"/>
    </xf>
    <xf numFmtId="164" fontId="4" fillId="0" borderId="0" xfId="1" applyNumberFormat="1" applyFont="1" applyBorder="1" applyAlignment="1" applyProtection="1">
      <alignment horizontal="left" vertical="center"/>
    </xf>
    <xf numFmtId="164" fontId="10" fillId="0" borderId="1" xfId="1" applyNumberFormat="1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164" fontId="12" fillId="4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11</xdr:row>
      <xdr:rowOff>38100</xdr:rowOff>
    </xdr:from>
    <xdr:to>
      <xdr:col>30</xdr:col>
      <xdr:colOff>0</xdr:colOff>
      <xdr:row>13</xdr:row>
      <xdr:rowOff>180975</xdr:rowOff>
    </xdr:to>
    <xdr:sp macro="" textlink="">
      <xdr:nvSpPr>
        <xdr:cNvPr id="2" name="Text 3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115300" y="16573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Geneva"/>
            </a:rPr>
            <a:t>Sub Total </a:t>
          </a:r>
        </a:p>
      </xdr:txBody>
    </xdr:sp>
    <xdr:clientData/>
  </xdr:twoCellAnchor>
  <xdr:twoCellAnchor>
    <xdr:from>
      <xdr:col>33</xdr:col>
      <xdr:colOff>0</xdr:colOff>
      <xdr:row>11</xdr:row>
      <xdr:rowOff>0</xdr:rowOff>
    </xdr:from>
    <xdr:to>
      <xdr:col>33</xdr:col>
      <xdr:colOff>0</xdr:colOff>
      <xdr:row>14</xdr:row>
      <xdr:rowOff>0</xdr:rowOff>
    </xdr:to>
    <xdr:sp macro="" textlink="">
      <xdr:nvSpPr>
        <xdr:cNvPr id="3" name="Text 4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077325" y="1619250"/>
          <a:ext cx="0" cy="342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Geneva"/>
            </a:rPr>
            <a:t>Sp. Ed. </a:t>
          </a:r>
        </a:p>
      </xdr:txBody>
    </xdr:sp>
    <xdr:clientData/>
  </xdr:twoCellAnchor>
  <xdr:twoCellAnchor>
    <xdr:from>
      <xdr:col>48</xdr:col>
      <xdr:colOff>0</xdr:colOff>
      <xdr:row>11</xdr:row>
      <xdr:rowOff>0</xdr:rowOff>
    </xdr:from>
    <xdr:to>
      <xdr:col>48</xdr:col>
      <xdr:colOff>0</xdr:colOff>
      <xdr:row>13</xdr:row>
      <xdr:rowOff>57150</xdr:rowOff>
    </xdr:to>
    <xdr:sp macro="" textlink="">
      <xdr:nvSpPr>
        <xdr:cNvPr id="4" name="Text 67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3020675" y="1619250"/>
          <a:ext cx="0" cy="2857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Geneva"/>
            </a:rPr>
            <a:t>Sp. Ed.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60"/>
  <sheetViews>
    <sheetView showGridLines="0" tabSelected="1" showRuler="0" topLeftCell="A6" zoomScale="115" zoomScaleNormal="115" zoomScalePageLayoutView="90" workbookViewId="0">
      <selection activeCell="E7" sqref="E7:Z7"/>
    </sheetView>
  </sheetViews>
  <sheetFormatPr defaultColWidth="10.7109375" defaultRowHeight="9" x14ac:dyDescent="0.25"/>
  <cols>
    <col min="1" max="1" width="7.140625" style="14" customWidth="1"/>
    <col min="2" max="2" width="4.7109375" style="2" bestFit="1" customWidth="1"/>
    <col min="3" max="3" width="4.7109375" style="3" customWidth="1"/>
    <col min="4" max="4" width="0.7109375" style="4" customWidth="1"/>
    <col min="5" max="5" width="0.7109375" style="7" customWidth="1"/>
    <col min="6" max="6" width="4.7109375" style="6" bestFit="1" customWidth="1"/>
    <col min="7" max="7" width="4.7109375" style="3" bestFit="1" customWidth="1"/>
    <col min="8" max="8" width="5.5703125" style="6" bestFit="1" customWidth="1"/>
    <col min="9" max="9" width="4.7109375" style="3" bestFit="1" customWidth="1"/>
    <col min="10" max="10" width="4.42578125" style="6" bestFit="1" customWidth="1"/>
    <col min="11" max="11" width="4.7109375" style="3" bestFit="1" customWidth="1"/>
    <col min="12" max="12" width="4.42578125" style="6" bestFit="1" customWidth="1"/>
    <col min="13" max="13" width="4.7109375" style="3" bestFit="1" customWidth="1"/>
    <col min="14" max="14" width="4.42578125" style="6" bestFit="1" customWidth="1"/>
    <col min="15" max="15" width="4.7109375" style="3" bestFit="1" customWidth="1"/>
    <col min="16" max="16" width="4.42578125" style="6" customWidth="1"/>
    <col min="17" max="17" width="0.7109375" style="7" customWidth="1"/>
    <col min="18" max="18" width="5" style="8" bestFit="1" customWidth="1"/>
    <col min="19" max="19" width="0.7109375" style="7" customWidth="1"/>
    <col min="20" max="20" width="5" style="6" customWidth="1"/>
    <col min="21" max="21" width="0.7109375" style="7" customWidth="1"/>
    <col min="22" max="22" width="6.42578125" style="8" bestFit="1" customWidth="1"/>
    <col min="23" max="23" width="0.7109375" style="7" customWidth="1"/>
    <col min="24" max="24" width="4.7109375" style="8" bestFit="1" customWidth="1"/>
    <col min="25" max="25" width="0.7109375" style="7" customWidth="1"/>
    <col min="26" max="26" width="5.140625" style="8" bestFit="1" customWidth="1"/>
    <col min="27" max="27" width="0.42578125" style="5" customWidth="1"/>
    <col min="28" max="28" width="4.7109375" style="3" customWidth="1"/>
    <col min="29" max="29" width="4.42578125" style="6" bestFit="1" customWidth="1"/>
    <col min="30" max="30" width="4.7109375" style="3" bestFit="1" customWidth="1"/>
    <col min="31" max="31" width="4.42578125" style="6" bestFit="1" customWidth="1"/>
    <col min="32" max="32" width="4.7109375" style="3" bestFit="1" customWidth="1"/>
    <col min="33" max="33" width="4.42578125" style="6" customWidth="1"/>
    <col min="34" max="34" width="0.7109375" style="7" customWidth="1"/>
    <col min="35" max="35" width="5" style="6" bestFit="1" customWidth="1"/>
    <col min="36" max="36" width="0.7109375" style="7" customWidth="1"/>
    <col min="37" max="37" width="6" style="6" bestFit="1" customWidth="1"/>
    <col min="38" max="38" width="0.7109375" style="7" customWidth="1"/>
    <col min="39" max="39" width="5.140625" style="8" customWidth="1"/>
    <col min="40" max="40" width="0.7109375" style="5" customWidth="1"/>
    <col min="41" max="41" width="5.140625" style="3" bestFit="1" customWidth="1"/>
    <col min="42" max="42" width="4.42578125" style="9" bestFit="1" customWidth="1"/>
    <col min="43" max="43" width="4.7109375" style="10" bestFit="1" customWidth="1"/>
    <col min="44" max="44" width="4.42578125" style="9" bestFit="1" customWidth="1"/>
    <col min="45" max="45" width="4.7109375" style="10" bestFit="1" customWidth="1"/>
    <col min="46" max="46" width="4.42578125" style="9" bestFit="1" customWidth="1"/>
    <col min="47" max="47" width="4.7109375" style="10" bestFit="1" customWidth="1"/>
    <col min="48" max="48" width="4.42578125" style="6" bestFit="1" customWidth="1"/>
    <col min="49" max="49" width="0.7109375" style="7" customWidth="1"/>
    <col min="50" max="50" width="5" style="6" bestFit="1" customWidth="1"/>
    <col min="51" max="51" width="0.7109375" style="7" customWidth="1"/>
    <col min="52" max="52" width="6" style="6" bestFit="1" customWidth="1"/>
    <col min="53" max="53" width="0.7109375" style="7" customWidth="1"/>
    <col min="54" max="54" width="5.140625" style="8" bestFit="1" customWidth="1"/>
    <col min="55" max="55" width="0.7109375" style="5" customWidth="1"/>
    <col min="56" max="56" width="5" style="8" bestFit="1" customWidth="1"/>
    <col min="57" max="57" width="6.140625" style="8" bestFit="1" customWidth="1"/>
    <col min="58" max="58" width="5.42578125" style="8" bestFit="1" customWidth="1"/>
    <col min="59" max="249" width="10.7109375" style="1"/>
    <col min="250" max="250" width="8.42578125" style="1" customWidth="1"/>
    <col min="251" max="251" width="3.42578125" style="1" bestFit="1" customWidth="1"/>
    <col min="252" max="252" width="4.7109375" style="1" customWidth="1"/>
    <col min="253" max="254" width="0.7109375" style="1" customWidth="1"/>
    <col min="255" max="255" width="3.7109375" style="1" bestFit="1" customWidth="1"/>
    <col min="256" max="256" width="4.140625" style="1" bestFit="1" customWidth="1"/>
    <col min="257" max="257" width="3.42578125" style="1" bestFit="1" customWidth="1"/>
    <col min="258" max="258" width="4.140625" style="1" bestFit="1" customWidth="1"/>
    <col min="259" max="259" width="3.85546875" style="1" bestFit="1" customWidth="1"/>
    <col min="260" max="260" width="4.140625" style="1" bestFit="1" customWidth="1"/>
    <col min="261" max="261" width="3.42578125" style="1" bestFit="1" customWidth="1"/>
    <col min="262" max="262" width="4.140625" style="1" bestFit="1" customWidth="1"/>
    <col min="263" max="263" width="3.7109375" style="1" customWidth="1"/>
    <col min="264" max="264" width="4.140625" style="1" bestFit="1" customWidth="1"/>
    <col min="265" max="265" width="3.7109375" style="1" bestFit="1" customWidth="1"/>
    <col min="266" max="266" width="0.7109375" style="1" customWidth="1"/>
    <col min="267" max="267" width="5" style="1" bestFit="1" customWidth="1"/>
    <col min="268" max="268" width="0.7109375" style="1" customWidth="1"/>
    <col min="269" max="269" width="4.28515625" style="1" bestFit="1" customWidth="1"/>
    <col min="270" max="270" width="0.7109375" style="1" customWidth="1"/>
    <col min="271" max="271" width="6.42578125" style="1" bestFit="1" customWidth="1"/>
    <col min="272" max="272" width="0.7109375" style="1" customWidth="1"/>
    <col min="273" max="273" width="4.28515625" style="1" customWidth="1"/>
    <col min="274" max="275" width="0.7109375" style="1" customWidth="1"/>
    <col min="276" max="276" width="4" style="1" bestFit="1" customWidth="1"/>
    <col min="277" max="278" width="0.7109375" style="1" customWidth="1"/>
    <col min="279" max="279" width="4.7109375" style="1" bestFit="1" customWidth="1"/>
    <col min="280" max="280" width="0.7109375" style="1" customWidth="1"/>
    <col min="281" max="281" width="5.140625" style="1" bestFit="1" customWidth="1"/>
    <col min="282" max="282" width="0.7109375" style="1" customWidth="1"/>
    <col min="283" max="283" width="4.7109375" style="1" customWidth="1"/>
    <col min="284" max="284" width="3.7109375" style="1" bestFit="1" customWidth="1"/>
    <col min="285" max="285" width="4.140625" style="1" bestFit="1" customWidth="1"/>
    <col min="286" max="286" width="3.7109375" style="1" bestFit="1" customWidth="1"/>
    <col min="287" max="287" width="4.140625" style="1" bestFit="1" customWidth="1"/>
    <col min="288" max="288" width="3.7109375" style="1" bestFit="1" customWidth="1"/>
    <col min="289" max="289" width="0.7109375" style="1" customWidth="1"/>
    <col min="290" max="290" width="5" style="1" bestFit="1" customWidth="1"/>
    <col min="291" max="291" width="0.7109375" style="1" customWidth="1"/>
    <col min="292" max="292" width="4.28515625" style="1" bestFit="1" customWidth="1"/>
    <col min="293" max="293" width="0.7109375" style="1" customWidth="1"/>
    <col min="294" max="294" width="5.140625" style="1" customWidth="1"/>
    <col min="295" max="295" width="0.7109375" style="1" customWidth="1"/>
    <col min="296" max="296" width="5.140625" style="1" bestFit="1" customWidth="1"/>
    <col min="297" max="297" width="3.42578125" style="1" bestFit="1" customWidth="1"/>
    <col min="298" max="298" width="4.140625" style="1" customWidth="1"/>
    <col min="299" max="300" width="4.140625" style="1" bestFit="1" customWidth="1"/>
    <col min="301" max="301" width="3.85546875" style="1" bestFit="1" customWidth="1"/>
    <col min="302" max="303" width="4.140625" style="1" bestFit="1" customWidth="1"/>
    <col min="304" max="304" width="0.7109375" style="1" customWidth="1"/>
    <col min="305" max="305" width="5" style="1" bestFit="1" customWidth="1"/>
    <col min="306" max="306" width="0.7109375" style="1" customWidth="1"/>
    <col min="307" max="307" width="4.28515625" style="1" bestFit="1" customWidth="1"/>
    <col min="308" max="308" width="0.7109375" style="1" customWidth="1"/>
    <col min="309" max="309" width="5.140625" style="1" bestFit="1" customWidth="1"/>
    <col min="310" max="310" width="0.7109375" style="1" customWidth="1"/>
    <col min="311" max="311" width="5" style="1" bestFit="1" customWidth="1"/>
    <col min="312" max="312" width="7.42578125" style="1" bestFit="1" customWidth="1"/>
    <col min="313" max="313" width="6.140625" style="1" bestFit="1" customWidth="1"/>
    <col min="314" max="314" width="5.42578125" style="1" bestFit="1" customWidth="1"/>
    <col min="315" max="505" width="10.7109375" style="1"/>
    <col min="506" max="506" width="8.42578125" style="1" customWidth="1"/>
    <col min="507" max="507" width="3.42578125" style="1" bestFit="1" customWidth="1"/>
    <col min="508" max="508" width="4.7109375" style="1" customWidth="1"/>
    <col min="509" max="510" width="0.7109375" style="1" customWidth="1"/>
    <col min="511" max="511" width="3.7109375" style="1" bestFit="1" customWidth="1"/>
    <col min="512" max="512" width="4.140625" style="1" bestFit="1" customWidth="1"/>
    <col min="513" max="513" width="3.42578125" style="1" bestFit="1" customWidth="1"/>
    <col min="514" max="514" width="4.140625" style="1" bestFit="1" customWidth="1"/>
    <col min="515" max="515" width="3.85546875" style="1" bestFit="1" customWidth="1"/>
    <col min="516" max="516" width="4.140625" style="1" bestFit="1" customWidth="1"/>
    <col min="517" max="517" width="3.42578125" style="1" bestFit="1" customWidth="1"/>
    <col min="518" max="518" width="4.140625" style="1" bestFit="1" customWidth="1"/>
    <col min="519" max="519" width="3.7109375" style="1" customWidth="1"/>
    <col min="520" max="520" width="4.140625" style="1" bestFit="1" customWidth="1"/>
    <col min="521" max="521" width="3.7109375" style="1" bestFit="1" customWidth="1"/>
    <col min="522" max="522" width="0.7109375" style="1" customWidth="1"/>
    <col min="523" max="523" width="5" style="1" bestFit="1" customWidth="1"/>
    <col min="524" max="524" width="0.7109375" style="1" customWidth="1"/>
    <col min="525" max="525" width="4.28515625" style="1" bestFit="1" customWidth="1"/>
    <col min="526" max="526" width="0.7109375" style="1" customWidth="1"/>
    <col min="527" max="527" width="6.42578125" style="1" bestFit="1" customWidth="1"/>
    <col min="528" max="528" width="0.7109375" style="1" customWidth="1"/>
    <col min="529" max="529" width="4.28515625" style="1" customWidth="1"/>
    <col min="530" max="531" width="0.7109375" style="1" customWidth="1"/>
    <col min="532" max="532" width="4" style="1" bestFit="1" customWidth="1"/>
    <col min="533" max="534" width="0.7109375" style="1" customWidth="1"/>
    <col min="535" max="535" width="4.7109375" style="1" bestFit="1" customWidth="1"/>
    <col min="536" max="536" width="0.7109375" style="1" customWidth="1"/>
    <col min="537" max="537" width="5.140625" style="1" bestFit="1" customWidth="1"/>
    <col min="538" max="538" width="0.7109375" style="1" customWidth="1"/>
    <col min="539" max="539" width="4.7109375" style="1" customWidth="1"/>
    <col min="540" max="540" width="3.7109375" style="1" bestFit="1" customWidth="1"/>
    <col min="541" max="541" width="4.140625" style="1" bestFit="1" customWidth="1"/>
    <col min="542" max="542" width="3.7109375" style="1" bestFit="1" customWidth="1"/>
    <col min="543" max="543" width="4.140625" style="1" bestFit="1" customWidth="1"/>
    <col min="544" max="544" width="3.7109375" style="1" bestFit="1" customWidth="1"/>
    <col min="545" max="545" width="0.7109375" style="1" customWidth="1"/>
    <col min="546" max="546" width="5" style="1" bestFit="1" customWidth="1"/>
    <col min="547" max="547" width="0.7109375" style="1" customWidth="1"/>
    <col min="548" max="548" width="4.28515625" style="1" bestFit="1" customWidth="1"/>
    <col min="549" max="549" width="0.7109375" style="1" customWidth="1"/>
    <col min="550" max="550" width="5.140625" style="1" customWidth="1"/>
    <col min="551" max="551" width="0.7109375" style="1" customWidth="1"/>
    <col min="552" max="552" width="5.140625" style="1" bestFit="1" customWidth="1"/>
    <col min="553" max="553" width="3.42578125" style="1" bestFit="1" customWidth="1"/>
    <col min="554" max="554" width="4.140625" style="1" customWidth="1"/>
    <col min="555" max="556" width="4.140625" style="1" bestFit="1" customWidth="1"/>
    <col min="557" max="557" width="3.85546875" style="1" bestFit="1" customWidth="1"/>
    <col min="558" max="559" width="4.140625" style="1" bestFit="1" customWidth="1"/>
    <col min="560" max="560" width="0.7109375" style="1" customWidth="1"/>
    <col min="561" max="561" width="5" style="1" bestFit="1" customWidth="1"/>
    <col min="562" max="562" width="0.7109375" style="1" customWidth="1"/>
    <col min="563" max="563" width="4.28515625" style="1" bestFit="1" customWidth="1"/>
    <col min="564" max="564" width="0.7109375" style="1" customWidth="1"/>
    <col min="565" max="565" width="5.140625" style="1" bestFit="1" customWidth="1"/>
    <col min="566" max="566" width="0.7109375" style="1" customWidth="1"/>
    <col min="567" max="567" width="5" style="1" bestFit="1" customWidth="1"/>
    <col min="568" max="568" width="7.42578125" style="1" bestFit="1" customWidth="1"/>
    <col min="569" max="569" width="6.140625" style="1" bestFit="1" customWidth="1"/>
    <col min="570" max="570" width="5.42578125" style="1" bestFit="1" customWidth="1"/>
    <col min="571" max="761" width="10.7109375" style="1"/>
    <col min="762" max="762" width="8.42578125" style="1" customWidth="1"/>
    <col min="763" max="763" width="3.42578125" style="1" bestFit="1" customWidth="1"/>
    <col min="764" max="764" width="4.7109375" style="1" customWidth="1"/>
    <col min="765" max="766" width="0.7109375" style="1" customWidth="1"/>
    <col min="767" max="767" width="3.7109375" style="1" bestFit="1" customWidth="1"/>
    <col min="768" max="768" width="4.140625" style="1" bestFit="1" customWidth="1"/>
    <col min="769" max="769" width="3.42578125" style="1" bestFit="1" customWidth="1"/>
    <col min="770" max="770" width="4.140625" style="1" bestFit="1" customWidth="1"/>
    <col min="771" max="771" width="3.85546875" style="1" bestFit="1" customWidth="1"/>
    <col min="772" max="772" width="4.140625" style="1" bestFit="1" customWidth="1"/>
    <col min="773" max="773" width="3.42578125" style="1" bestFit="1" customWidth="1"/>
    <col min="774" max="774" width="4.140625" style="1" bestFit="1" customWidth="1"/>
    <col min="775" max="775" width="3.7109375" style="1" customWidth="1"/>
    <col min="776" max="776" width="4.140625" style="1" bestFit="1" customWidth="1"/>
    <col min="777" max="777" width="3.7109375" style="1" bestFit="1" customWidth="1"/>
    <col min="778" max="778" width="0.7109375" style="1" customWidth="1"/>
    <col min="779" max="779" width="5" style="1" bestFit="1" customWidth="1"/>
    <col min="780" max="780" width="0.7109375" style="1" customWidth="1"/>
    <col min="781" max="781" width="4.28515625" style="1" bestFit="1" customWidth="1"/>
    <col min="782" max="782" width="0.7109375" style="1" customWidth="1"/>
    <col min="783" max="783" width="6.42578125" style="1" bestFit="1" customWidth="1"/>
    <col min="784" max="784" width="0.7109375" style="1" customWidth="1"/>
    <col min="785" max="785" width="4.28515625" style="1" customWidth="1"/>
    <col min="786" max="787" width="0.7109375" style="1" customWidth="1"/>
    <col min="788" max="788" width="4" style="1" bestFit="1" customWidth="1"/>
    <col min="789" max="790" width="0.7109375" style="1" customWidth="1"/>
    <col min="791" max="791" width="4.7109375" style="1" bestFit="1" customWidth="1"/>
    <col min="792" max="792" width="0.7109375" style="1" customWidth="1"/>
    <col min="793" max="793" width="5.140625" style="1" bestFit="1" customWidth="1"/>
    <col min="794" max="794" width="0.7109375" style="1" customWidth="1"/>
    <col min="795" max="795" width="4.7109375" style="1" customWidth="1"/>
    <col min="796" max="796" width="3.7109375" style="1" bestFit="1" customWidth="1"/>
    <col min="797" max="797" width="4.140625" style="1" bestFit="1" customWidth="1"/>
    <col min="798" max="798" width="3.7109375" style="1" bestFit="1" customWidth="1"/>
    <col min="799" max="799" width="4.140625" style="1" bestFit="1" customWidth="1"/>
    <col min="800" max="800" width="3.7109375" style="1" bestFit="1" customWidth="1"/>
    <col min="801" max="801" width="0.7109375" style="1" customWidth="1"/>
    <col min="802" max="802" width="5" style="1" bestFit="1" customWidth="1"/>
    <col min="803" max="803" width="0.7109375" style="1" customWidth="1"/>
    <col min="804" max="804" width="4.28515625" style="1" bestFit="1" customWidth="1"/>
    <col min="805" max="805" width="0.7109375" style="1" customWidth="1"/>
    <col min="806" max="806" width="5.140625" style="1" customWidth="1"/>
    <col min="807" max="807" width="0.7109375" style="1" customWidth="1"/>
    <col min="808" max="808" width="5.140625" style="1" bestFit="1" customWidth="1"/>
    <col min="809" max="809" width="3.42578125" style="1" bestFit="1" customWidth="1"/>
    <col min="810" max="810" width="4.140625" style="1" customWidth="1"/>
    <col min="811" max="812" width="4.140625" style="1" bestFit="1" customWidth="1"/>
    <col min="813" max="813" width="3.85546875" style="1" bestFit="1" customWidth="1"/>
    <col min="814" max="815" width="4.140625" style="1" bestFit="1" customWidth="1"/>
    <col min="816" max="816" width="0.7109375" style="1" customWidth="1"/>
    <col min="817" max="817" width="5" style="1" bestFit="1" customWidth="1"/>
    <col min="818" max="818" width="0.7109375" style="1" customWidth="1"/>
    <col min="819" max="819" width="4.28515625" style="1" bestFit="1" customWidth="1"/>
    <col min="820" max="820" width="0.7109375" style="1" customWidth="1"/>
    <col min="821" max="821" width="5.140625" style="1" bestFit="1" customWidth="1"/>
    <col min="822" max="822" width="0.7109375" style="1" customWidth="1"/>
    <col min="823" max="823" width="5" style="1" bestFit="1" customWidth="1"/>
    <col min="824" max="824" width="7.42578125" style="1" bestFit="1" customWidth="1"/>
    <col min="825" max="825" width="6.140625" style="1" bestFit="1" customWidth="1"/>
    <col min="826" max="826" width="5.42578125" style="1" bestFit="1" customWidth="1"/>
    <col min="827" max="1017" width="10.7109375" style="1"/>
    <col min="1018" max="1018" width="8.42578125" style="1" customWidth="1"/>
    <col min="1019" max="1019" width="3.42578125" style="1" bestFit="1" customWidth="1"/>
    <col min="1020" max="1020" width="4.7109375" style="1" customWidth="1"/>
    <col min="1021" max="1022" width="0.7109375" style="1" customWidth="1"/>
    <col min="1023" max="1023" width="3.7109375" style="1" bestFit="1" customWidth="1"/>
    <col min="1024" max="1024" width="4.140625" style="1" bestFit="1" customWidth="1"/>
    <col min="1025" max="1025" width="3.42578125" style="1" bestFit="1" customWidth="1"/>
    <col min="1026" max="1026" width="4.140625" style="1" bestFit="1" customWidth="1"/>
    <col min="1027" max="1027" width="3.85546875" style="1" bestFit="1" customWidth="1"/>
    <col min="1028" max="1028" width="4.140625" style="1" bestFit="1" customWidth="1"/>
    <col min="1029" max="1029" width="3.42578125" style="1" bestFit="1" customWidth="1"/>
    <col min="1030" max="1030" width="4.140625" style="1" bestFit="1" customWidth="1"/>
    <col min="1031" max="1031" width="3.7109375" style="1" customWidth="1"/>
    <col min="1032" max="1032" width="4.140625" style="1" bestFit="1" customWidth="1"/>
    <col min="1033" max="1033" width="3.7109375" style="1" bestFit="1" customWidth="1"/>
    <col min="1034" max="1034" width="0.7109375" style="1" customWidth="1"/>
    <col min="1035" max="1035" width="5" style="1" bestFit="1" customWidth="1"/>
    <col min="1036" max="1036" width="0.7109375" style="1" customWidth="1"/>
    <col min="1037" max="1037" width="4.28515625" style="1" bestFit="1" customWidth="1"/>
    <col min="1038" max="1038" width="0.7109375" style="1" customWidth="1"/>
    <col min="1039" max="1039" width="6.42578125" style="1" bestFit="1" customWidth="1"/>
    <col min="1040" max="1040" width="0.7109375" style="1" customWidth="1"/>
    <col min="1041" max="1041" width="4.28515625" style="1" customWidth="1"/>
    <col min="1042" max="1043" width="0.7109375" style="1" customWidth="1"/>
    <col min="1044" max="1044" width="4" style="1" bestFit="1" customWidth="1"/>
    <col min="1045" max="1046" width="0.7109375" style="1" customWidth="1"/>
    <col min="1047" max="1047" width="4.7109375" style="1" bestFit="1" customWidth="1"/>
    <col min="1048" max="1048" width="0.7109375" style="1" customWidth="1"/>
    <col min="1049" max="1049" width="5.140625" style="1" bestFit="1" customWidth="1"/>
    <col min="1050" max="1050" width="0.7109375" style="1" customWidth="1"/>
    <col min="1051" max="1051" width="4.7109375" style="1" customWidth="1"/>
    <col min="1052" max="1052" width="3.7109375" style="1" bestFit="1" customWidth="1"/>
    <col min="1053" max="1053" width="4.140625" style="1" bestFit="1" customWidth="1"/>
    <col min="1054" max="1054" width="3.7109375" style="1" bestFit="1" customWidth="1"/>
    <col min="1055" max="1055" width="4.140625" style="1" bestFit="1" customWidth="1"/>
    <col min="1056" max="1056" width="3.7109375" style="1" bestFit="1" customWidth="1"/>
    <col min="1057" max="1057" width="0.7109375" style="1" customWidth="1"/>
    <col min="1058" max="1058" width="5" style="1" bestFit="1" customWidth="1"/>
    <col min="1059" max="1059" width="0.7109375" style="1" customWidth="1"/>
    <col min="1060" max="1060" width="4.28515625" style="1" bestFit="1" customWidth="1"/>
    <col min="1061" max="1061" width="0.7109375" style="1" customWidth="1"/>
    <col min="1062" max="1062" width="5.140625" style="1" customWidth="1"/>
    <col min="1063" max="1063" width="0.7109375" style="1" customWidth="1"/>
    <col min="1064" max="1064" width="5.140625" style="1" bestFit="1" customWidth="1"/>
    <col min="1065" max="1065" width="3.42578125" style="1" bestFit="1" customWidth="1"/>
    <col min="1066" max="1066" width="4.140625" style="1" customWidth="1"/>
    <col min="1067" max="1068" width="4.140625" style="1" bestFit="1" customWidth="1"/>
    <col min="1069" max="1069" width="3.85546875" style="1" bestFit="1" customWidth="1"/>
    <col min="1070" max="1071" width="4.140625" style="1" bestFit="1" customWidth="1"/>
    <col min="1072" max="1072" width="0.7109375" style="1" customWidth="1"/>
    <col min="1073" max="1073" width="5" style="1" bestFit="1" customWidth="1"/>
    <col min="1074" max="1074" width="0.7109375" style="1" customWidth="1"/>
    <col min="1075" max="1075" width="4.28515625" style="1" bestFit="1" customWidth="1"/>
    <col min="1076" max="1076" width="0.7109375" style="1" customWidth="1"/>
    <col min="1077" max="1077" width="5.140625" style="1" bestFit="1" customWidth="1"/>
    <col min="1078" max="1078" width="0.7109375" style="1" customWidth="1"/>
    <col min="1079" max="1079" width="5" style="1" bestFit="1" customWidth="1"/>
    <col min="1080" max="1080" width="7.42578125" style="1" bestFit="1" customWidth="1"/>
    <col min="1081" max="1081" width="6.140625" style="1" bestFit="1" customWidth="1"/>
    <col min="1082" max="1082" width="5.42578125" style="1" bestFit="1" customWidth="1"/>
    <col min="1083" max="1273" width="10.7109375" style="1"/>
    <col min="1274" max="1274" width="8.42578125" style="1" customWidth="1"/>
    <col min="1275" max="1275" width="3.42578125" style="1" bestFit="1" customWidth="1"/>
    <col min="1276" max="1276" width="4.7109375" style="1" customWidth="1"/>
    <col min="1277" max="1278" width="0.7109375" style="1" customWidth="1"/>
    <col min="1279" max="1279" width="3.7109375" style="1" bestFit="1" customWidth="1"/>
    <col min="1280" max="1280" width="4.140625" style="1" bestFit="1" customWidth="1"/>
    <col min="1281" max="1281" width="3.42578125" style="1" bestFit="1" customWidth="1"/>
    <col min="1282" max="1282" width="4.140625" style="1" bestFit="1" customWidth="1"/>
    <col min="1283" max="1283" width="3.85546875" style="1" bestFit="1" customWidth="1"/>
    <col min="1284" max="1284" width="4.140625" style="1" bestFit="1" customWidth="1"/>
    <col min="1285" max="1285" width="3.42578125" style="1" bestFit="1" customWidth="1"/>
    <col min="1286" max="1286" width="4.140625" style="1" bestFit="1" customWidth="1"/>
    <col min="1287" max="1287" width="3.7109375" style="1" customWidth="1"/>
    <col min="1288" max="1288" width="4.140625" style="1" bestFit="1" customWidth="1"/>
    <col min="1289" max="1289" width="3.7109375" style="1" bestFit="1" customWidth="1"/>
    <col min="1290" max="1290" width="0.7109375" style="1" customWidth="1"/>
    <col min="1291" max="1291" width="5" style="1" bestFit="1" customWidth="1"/>
    <col min="1292" max="1292" width="0.7109375" style="1" customWidth="1"/>
    <col min="1293" max="1293" width="4.28515625" style="1" bestFit="1" customWidth="1"/>
    <col min="1294" max="1294" width="0.7109375" style="1" customWidth="1"/>
    <col min="1295" max="1295" width="6.42578125" style="1" bestFit="1" customWidth="1"/>
    <col min="1296" max="1296" width="0.7109375" style="1" customWidth="1"/>
    <col min="1297" max="1297" width="4.28515625" style="1" customWidth="1"/>
    <col min="1298" max="1299" width="0.7109375" style="1" customWidth="1"/>
    <col min="1300" max="1300" width="4" style="1" bestFit="1" customWidth="1"/>
    <col min="1301" max="1302" width="0.7109375" style="1" customWidth="1"/>
    <col min="1303" max="1303" width="4.7109375" style="1" bestFit="1" customWidth="1"/>
    <col min="1304" max="1304" width="0.7109375" style="1" customWidth="1"/>
    <col min="1305" max="1305" width="5.140625" style="1" bestFit="1" customWidth="1"/>
    <col min="1306" max="1306" width="0.7109375" style="1" customWidth="1"/>
    <col min="1307" max="1307" width="4.7109375" style="1" customWidth="1"/>
    <col min="1308" max="1308" width="3.7109375" style="1" bestFit="1" customWidth="1"/>
    <col min="1309" max="1309" width="4.140625" style="1" bestFit="1" customWidth="1"/>
    <col min="1310" max="1310" width="3.7109375" style="1" bestFit="1" customWidth="1"/>
    <col min="1311" max="1311" width="4.140625" style="1" bestFit="1" customWidth="1"/>
    <col min="1312" max="1312" width="3.7109375" style="1" bestFit="1" customWidth="1"/>
    <col min="1313" max="1313" width="0.7109375" style="1" customWidth="1"/>
    <col min="1314" max="1314" width="5" style="1" bestFit="1" customWidth="1"/>
    <col min="1315" max="1315" width="0.7109375" style="1" customWidth="1"/>
    <col min="1316" max="1316" width="4.28515625" style="1" bestFit="1" customWidth="1"/>
    <col min="1317" max="1317" width="0.7109375" style="1" customWidth="1"/>
    <col min="1318" max="1318" width="5.140625" style="1" customWidth="1"/>
    <col min="1319" max="1319" width="0.7109375" style="1" customWidth="1"/>
    <col min="1320" max="1320" width="5.140625" style="1" bestFit="1" customWidth="1"/>
    <col min="1321" max="1321" width="3.42578125" style="1" bestFit="1" customWidth="1"/>
    <col min="1322" max="1322" width="4.140625" style="1" customWidth="1"/>
    <col min="1323" max="1324" width="4.140625" style="1" bestFit="1" customWidth="1"/>
    <col min="1325" max="1325" width="3.85546875" style="1" bestFit="1" customWidth="1"/>
    <col min="1326" max="1327" width="4.140625" style="1" bestFit="1" customWidth="1"/>
    <col min="1328" max="1328" width="0.7109375" style="1" customWidth="1"/>
    <col min="1329" max="1329" width="5" style="1" bestFit="1" customWidth="1"/>
    <col min="1330" max="1330" width="0.7109375" style="1" customWidth="1"/>
    <col min="1331" max="1331" width="4.28515625" style="1" bestFit="1" customWidth="1"/>
    <col min="1332" max="1332" width="0.7109375" style="1" customWidth="1"/>
    <col min="1333" max="1333" width="5.140625" style="1" bestFit="1" customWidth="1"/>
    <col min="1334" max="1334" width="0.7109375" style="1" customWidth="1"/>
    <col min="1335" max="1335" width="5" style="1" bestFit="1" customWidth="1"/>
    <col min="1336" max="1336" width="7.42578125" style="1" bestFit="1" customWidth="1"/>
    <col min="1337" max="1337" width="6.140625" style="1" bestFit="1" customWidth="1"/>
    <col min="1338" max="1338" width="5.42578125" style="1" bestFit="1" customWidth="1"/>
    <col min="1339" max="1529" width="10.7109375" style="1"/>
    <col min="1530" max="1530" width="8.42578125" style="1" customWidth="1"/>
    <col min="1531" max="1531" width="3.42578125" style="1" bestFit="1" customWidth="1"/>
    <col min="1532" max="1532" width="4.7109375" style="1" customWidth="1"/>
    <col min="1533" max="1534" width="0.7109375" style="1" customWidth="1"/>
    <col min="1535" max="1535" width="3.7109375" style="1" bestFit="1" customWidth="1"/>
    <col min="1536" max="1536" width="4.140625" style="1" bestFit="1" customWidth="1"/>
    <col min="1537" max="1537" width="3.42578125" style="1" bestFit="1" customWidth="1"/>
    <col min="1538" max="1538" width="4.140625" style="1" bestFit="1" customWidth="1"/>
    <col min="1539" max="1539" width="3.85546875" style="1" bestFit="1" customWidth="1"/>
    <col min="1540" max="1540" width="4.140625" style="1" bestFit="1" customWidth="1"/>
    <col min="1541" max="1541" width="3.42578125" style="1" bestFit="1" customWidth="1"/>
    <col min="1542" max="1542" width="4.140625" style="1" bestFit="1" customWidth="1"/>
    <col min="1543" max="1543" width="3.7109375" style="1" customWidth="1"/>
    <col min="1544" max="1544" width="4.140625" style="1" bestFit="1" customWidth="1"/>
    <col min="1545" max="1545" width="3.7109375" style="1" bestFit="1" customWidth="1"/>
    <col min="1546" max="1546" width="0.7109375" style="1" customWidth="1"/>
    <col min="1547" max="1547" width="5" style="1" bestFit="1" customWidth="1"/>
    <col min="1548" max="1548" width="0.7109375" style="1" customWidth="1"/>
    <col min="1549" max="1549" width="4.28515625" style="1" bestFit="1" customWidth="1"/>
    <col min="1550" max="1550" width="0.7109375" style="1" customWidth="1"/>
    <col min="1551" max="1551" width="6.42578125" style="1" bestFit="1" customWidth="1"/>
    <col min="1552" max="1552" width="0.7109375" style="1" customWidth="1"/>
    <col min="1553" max="1553" width="4.28515625" style="1" customWidth="1"/>
    <col min="1554" max="1555" width="0.7109375" style="1" customWidth="1"/>
    <col min="1556" max="1556" width="4" style="1" bestFit="1" customWidth="1"/>
    <col min="1557" max="1558" width="0.7109375" style="1" customWidth="1"/>
    <col min="1559" max="1559" width="4.7109375" style="1" bestFit="1" customWidth="1"/>
    <col min="1560" max="1560" width="0.7109375" style="1" customWidth="1"/>
    <col min="1561" max="1561" width="5.140625" style="1" bestFit="1" customWidth="1"/>
    <col min="1562" max="1562" width="0.7109375" style="1" customWidth="1"/>
    <col min="1563" max="1563" width="4.7109375" style="1" customWidth="1"/>
    <col min="1564" max="1564" width="3.7109375" style="1" bestFit="1" customWidth="1"/>
    <col min="1565" max="1565" width="4.140625" style="1" bestFit="1" customWidth="1"/>
    <col min="1566" max="1566" width="3.7109375" style="1" bestFit="1" customWidth="1"/>
    <col min="1567" max="1567" width="4.140625" style="1" bestFit="1" customWidth="1"/>
    <col min="1568" max="1568" width="3.7109375" style="1" bestFit="1" customWidth="1"/>
    <col min="1569" max="1569" width="0.7109375" style="1" customWidth="1"/>
    <col min="1570" max="1570" width="5" style="1" bestFit="1" customWidth="1"/>
    <col min="1571" max="1571" width="0.7109375" style="1" customWidth="1"/>
    <col min="1572" max="1572" width="4.28515625" style="1" bestFit="1" customWidth="1"/>
    <col min="1573" max="1573" width="0.7109375" style="1" customWidth="1"/>
    <col min="1574" max="1574" width="5.140625" style="1" customWidth="1"/>
    <col min="1575" max="1575" width="0.7109375" style="1" customWidth="1"/>
    <col min="1576" max="1576" width="5.140625" style="1" bestFit="1" customWidth="1"/>
    <col min="1577" max="1577" width="3.42578125" style="1" bestFit="1" customWidth="1"/>
    <col min="1578" max="1578" width="4.140625" style="1" customWidth="1"/>
    <col min="1579" max="1580" width="4.140625" style="1" bestFit="1" customWidth="1"/>
    <col min="1581" max="1581" width="3.85546875" style="1" bestFit="1" customWidth="1"/>
    <col min="1582" max="1583" width="4.140625" style="1" bestFit="1" customWidth="1"/>
    <col min="1584" max="1584" width="0.7109375" style="1" customWidth="1"/>
    <col min="1585" max="1585" width="5" style="1" bestFit="1" customWidth="1"/>
    <col min="1586" max="1586" width="0.7109375" style="1" customWidth="1"/>
    <col min="1587" max="1587" width="4.28515625" style="1" bestFit="1" customWidth="1"/>
    <col min="1588" max="1588" width="0.7109375" style="1" customWidth="1"/>
    <col min="1589" max="1589" width="5.140625" style="1" bestFit="1" customWidth="1"/>
    <col min="1590" max="1590" width="0.7109375" style="1" customWidth="1"/>
    <col min="1591" max="1591" width="5" style="1" bestFit="1" customWidth="1"/>
    <col min="1592" max="1592" width="7.42578125" style="1" bestFit="1" customWidth="1"/>
    <col min="1593" max="1593" width="6.140625" style="1" bestFit="1" customWidth="1"/>
    <col min="1594" max="1594" width="5.42578125" style="1" bestFit="1" customWidth="1"/>
    <col min="1595" max="1785" width="10.7109375" style="1"/>
    <col min="1786" max="1786" width="8.42578125" style="1" customWidth="1"/>
    <col min="1787" max="1787" width="3.42578125" style="1" bestFit="1" customWidth="1"/>
    <col min="1788" max="1788" width="4.7109375" style="1" customWidth="1"/>
    <col min="1789" max="1790" width="0.7109375" style="1" customWidth="1"/>
    <col min="1791" max="1791" width="3.7109375" style="1" bestFit="1" customWidth="1"/>
    <col min="1792" max="1792" width="4.140625" style="1" bestFit="1" customWidth="1"/>
    <col min="1793" max="1793" width="3.42578125" style="1" bestFit="1" customWidth="1"/>
    <col min="1794" max="1794" width="4.140625" style="1" bestFit="1" customWidth="1"/>
    <col min="1795" max="1795" width="3.85546875" style="1" bestFit="1" customWidth="1"/>
    <col min="1796" max="1796" width="4.140625" style="1" bestFit="1" customWidth="1"/>
    <col min="1797" max="1797" width="3.42578125" style="1" bestFit="1" customWidth="1"/>
    <col min="1798" max="1798" width="4.140625" style="1" bestFit="1" customWidth="1"/>
    <col min="1799" max="1799" width="3.7109375" style="1" customWidth="1"/>
    <col min="1800" max="1800" width="4.140625" style="1" bestFit="1" customWidth="1"/>
    <col min="1801" max="1801" width="3.7109375" style="1" bestFit="1" customWidth="1"/>
    <col min="1802" max="1802" width="0.7109375" style="1" customWidth="1"/>
    <col min="1803" max="1803" width="5" style="1" bestFit="1" customWidth="1"/>
    <col min="1804" max="1804" width="0.7109375" style="1" customWidth="1"/>
    <col min="1805" max="1805" width="4.28515625" style="1" bestFit="1" customWidth="1"/>
    <col min="1806" max="1806" width="0.7109375" style="1" customWidth="1"/>
    <col min="1807" max="1807" width="6.42578125" style="1" bestFit="1" customWidth="1"/>
    <col min="1808" max="1808" width="0.7109375" style="1" customWidth="1"/>
    <col min="1809" max="1809" width="4.28515625" style="1" customWidth="1"/>
    <col min="1810" max="1811" width="0.7109375" style="1" customWidth="1"/>
    <col min="1812" max="1812" width="4" style="1" bestFit="1" customWidth="1"/>
    <col min="1813" max="1814" width="0.7109375" style="1" customWidth="1"/>
    <col min="1815" max="1815" width="4.7109375" style="1" bestFit="1" customWidth="1"/>
    <col min="1816" max="1816" width="0.7109375" style="1" customWidth="1"/>
    <col min="1817" max="1817" width="5.140625" style="1" bestFit="1" customWidth="1"/>
    <col min="1818" max="1818" width="0.7109375" style="1" customWidth="1"/>
    <col min="1819" max="1819" width="4.7109375" style="1" customWidth="1"/>
    <col min="1820" max="1820" width="3.7109375" style="1" bestFit="1" customWidth="1"/>
    <col min="1821" max="1821" width="4.140625" style="1" bestFit="1" customWidth="1"/>
    <col min="1822" max="1822" width="3.7109375" style="1" bestFit="1" customWidth="1"/>
    <col min="1823" max="1823" width="4.140625" style="1" bestFit="1" customWidth="1"/>
    <col min="1824" max="1824" width="3.7109375" style="1" bestFit="1" customWidth="1"/>
    <col min="1825" max="1825" width="0.7109375" style="1" customWidth="1"/>
    <col min="1826" max="1826" width="5" style="1" bestFit="1" customWidth="1"/>
    <col min="1827" max="1827" width="0.7109375" style="1" customWidth="1"/>
    <col min="1828" max="1828" width="4.28515625" style="1" bestFit="1" customWidth="1"/>
    <col min="1829" max="1829" width="0.7109375" style="1" customWidth="1"/>
    <col min="1830" max="1830" width="5.140625" style="1" customWidth="1"/>
    <col min="1831" max="1831" width="0.7109375" style="1" customWidth="1"/>
    <col min="1832" max="1832" width="5.140625" style="1" bestFit="1" customWidth="1"/>
    <col min="1833" max="1833" width="3.42578125" style="1" bestFit="1" customWidth="1"/>
    <col min="1834" max="1834" width="4.140625" style="1" customWidth="1"/>
    <col min="1835" max="1836" width="4.140625" style="1" bestFit="1" customWidth="1"/>
    <col min="1837" max="1837" width="3.85546875" style="1" bestFit="1" customWidth="1"/>
    <col min="1838" max="1839" width="4.140625" style="1" bestFit="1" customWidth="1"/>
    <col min="1840" max="1840" width="0.7109375" style="1" customWidth="1"/>
    <col min="1841" max="1841" width="5" style="1" bestFit="1" customWidth="1"/>
    <col min="1842" max="1842" width="0.7109375" style="1" customWidth="1"/>
    <col min="1843" max="1843" width="4.28515625" style="1" bestFit="1" customWidth="1"/>
    <col min="1844" max="1844" width="0.7109375" style="1" customWidth="1"/>
    <col min="1845" max="1845" width="5.140625" style="1" bestFit="1" customWidth="1"/>
    <col min="1846" max="1846" width="0.7109375" style="1" customWidth="1"/>
    <col min="1847" max="1847" width="5" style="1" bestFit="1" customWidth="1"/>
    <col min="1848" max="1848" width="7.42578125" style="1" bestFit="1" customWidth="1"/>
    <col min="1849" max="1849" width="6.140625" style="1" bestFit="1" customWidth="1"/>
    <col min="1850" max="1850" width="5.42578125" style="1" bestFit="1" customWidth="1"/>
    <col min="1851" max="2041" width="10.7109375" style="1"/>
    <col min="2042" max="2042" width="8.42578125" style="1" customWidth="1"/>
    <col min="2043" max="2043" width="3.42578125" style="1" bestFit="1" customWidth="1"/>
    <col min="2044" max="2044" width="4.7109375" style="1" customWidth="1"/>
    <col min="2045" max="2046" width="0.7109375" style="1" customWidth="1"/>
    <col min="2047" max="2047" width="3.7109375" style="1" bestFit="1" customWidth="1"/>
    <col min="2048" max="2048" width="4.140625" style="1" bestFit="1" customWidth="1"/>
    <col min="2049" max="2049" width="3.42578125" style="1" bestFit="1" customWidth="1"/>
    <col min="2050" max="2050" width="4.140625" style="1" bestFit="1" customWidth="1"/>
    <col min="2051" max="2051" width="3.85546875" style="1" bestFit="1" customWidth="1"/>
    <col min="2052" max="2052" width="4.140625" style="1" bestFit="1" customWidth="1"/>
    <col min="2053" max="2053" width="3.42578125" style="1" bestFit="1" customWidth="1"/>
    <col min="2054" max="2054" width="4.140625" style="1" bestFit="1" customWidth="1"/>
    <col min="2055" max="2055" width="3.7109375" style="1" customWidth="1"/>
    <col min="2056" max="2056" width="4.140625" style="1" bestFit="1" customWidth="1"/>
    <col min="2057" max="2057" width="3.7109375" style="1" bestFit="1" customWidth="1"/>
    <col min="2058" max="2058" width="0.7109375" style="1" customWidth="1"/>
    <col min="2059" max="2059" width="5" style="1" bestFit="1" customWidth="1"/>
    <col min="2060" max="2060" width="0.7109375" style="1" customWidth="1"/>
    <col min="2061" max="2061" width="4.28515625" style="1" bestFit="1" customWidth="1"/>
    <col min="2062" max="2062" width="0.7109375" style="1" customWidth="1"/>
    <col min="2063" max="2063" width="6.42578125" style="1" bestFit="1" customWidth="1"/>
    <col min="2064" max="2064" width="0.7109375" style="1" customWidth="1"/>
    <col min="2065" max="2065" width="4.28515625" style="1" customWidth="1"/>
    <col min="2066" max="2067" width="0.7109375" style="1" customWidth="1"/>
    <col min="2068" max="2068" width="4" style="1" bestFit="1" customWidth="1"/>
    <col min="2069" max="2070" width="0.7109375" style="1" customWidth="1"/>
    <col min="2071" max="2071" width="4.7109375" style="1" bestFit="1" customWidth="1"/>
    <col min="2072" max="2072" width="0.7109375" style="1" customWidth="1"/>
    <col min="2073" max="2073" width="5.140625" style="1" bestFit="1" customWidth="1"/>
    <col min="2074" max="2074" width="0.7109375" style="1" customWidth="1"/>
    <col min="2075" max="2075" width="4.7109375" style="1" customWidth="1"/>
    <col min="2076" max="2076" width="3.7109375" style="1" bestFit="1" customWidth="1"/>
    <col min="2077" max="2077" width="4.140625" style="1" bestFit="1" customWidth="1"/>
    <col min="2078" max="2078" width="3.7109375" style="1" bestFit="1" customWidth="1"/>
    <col min="2079" max="2079" width="4.140625" style="1" bestFit="1" customWidth="1"/>
    <col min="2080" max="2080" width="3.7109375" style="1" bestFit="1" customWidth="1"/>
    <col min="2081" max="2081" width="0.7109375" style="1" customWidth="1"/>
    <col min="2082" max="2082" width="5" style="1" bestFit="1" customWidth="1"/>
    <col min="2083" max="2083" width="0.7109375" style="1" customWidth="1"/>
    <col min="2084" max="2084" width="4.28515625" style="1" bestFit="1" customWidth="1"/>
    <col min="2085" max="2085" width="0.7109375" style="1" customWidth="1"/>
    <col min="2086" max="2086" width="5.140625" style="1" customWidth="1"/>
    <col min="2087" max="2087" width="0.7109375" style="1" customWidth="1"/>
    <col min="2088" max="2088" width="5.140625" style="1" bestFit="1" customWidth="1"/>
    <col min="2089" max="2089" width="3.42578125" style="1" bestFit="1" customWidth="1"/>
    <col min="2090" max="2090" width="4.140625" style="1" customWidth="1"/>
    <col min="2091" max="2092" width="4.140625" style="1" bestFit="1" customWidth="1"/>
    <col min="2093" max="2093" width="3.85546875" style="1" bestFit="1" customWidth="1"/>
    <col min="2094" max="2095" width="4.140625" style="1" bestFit="1" customWidth="1"/>
    <col min="2096" max="2096" width="0.7109375" style="1" customWidth="1"/>
    <col min="2097" max="2097" width="5" style="1" bestFit="1" customWidth="1"/>
    <col min="2098" max="2098" width="0.7109375" style="1" customWidth="1"/>
    <col min="2099" max="2099" width="4.28515625" style="1" bestFit="1" customWidth="1"/>
    <col min="2100" max="2100" width="0.7109375" style="1" customWidth="1"/>
    <col min="2101" max="2101" width="5.140625" style="1" bestFit="1" customWidth="1"/>
    <col min="2102" max="2102" width="0.7109375" style="1" customWidth="1"/>
    <col min="2103" max="2103" width="5" style="1" bestFit="1" customWidth="1"/>
    <col min="2104" max="2104" width="7.42578125" style="1" bestFit="1" customWidth="1"/>
    <col min="2105" max="2105" width="6.140625" style="1" bestFit="1" customWidth="1"/>
    <col min="2106" max="2106" width="5.42578125" style="1" bestFit="1" customWidth="1"/>
    <col min="2107" max="2297" width="10.7109375" style="1"/>
    <col min="2298" max="2298" width="8.42578125" style="1" customWidth="1"/>
    <col min="2299" max="2299" width="3.42578125" style="1" bestFit="1" customWidth="1"/>
    <col min="2300" max="2300" width="4.7109375" style="1" customWidth="1"/>
    <col min="2301" max="2302" width="0.7109375" style="1" customWidth="1"/>
    <col min="2303" max="2303" width="3.7109375" style="1" bestFit="1" customWidth="1"/>
    <col min="2304" max="2304" width="4.140625" style="1" bestFit="1" customWidth="1"/>
    <col min="2305" max="2305" width="3.42578125" style="1" bestFit="1" customWidth="1"/>
    <col min="2306" max="2306" width="4.140625" style="1" bestFit="1" customWidth="1"/>
    <col min="2307" max="2307" width="3.85546875" style="1" bestFit="1" customWidth="1"/>
    <col min="2308" max="2308" width="4.140625" style="1" bestFit="1" customWidth="1"/>
    <col min="2309" max="2309" width="3.42578125" style="1" bestFit="1" customWidth="1"/>
    <col min="2310" max="2310" width="4.140625" style="1" bestFit="1" customWidth="1"/>
    <col min="2311" max="2311" width="3.7109375" style="1" customWidth="1"/>
    <col min="2312" max="2312" width="4.140625" style="1" bestFit="1" customWidth="1"/>
    <col min="2313" max="2313" width="3.7109375" style="1" bestFit="1" customWidth="1"/>
    <col min="2314" max="2314" width="0.7109375" style="1" customWidth="1"/>
    <col min="2315" max="2315" width="5" style="1" bestFit="1" customWidth="1"/>
    <col min="2316" max="2316" width="0.7109375" style="1" customWidth="1"/>
    <col min="2317" max="2317" width="4.28515625" style="1" bestFit="1" customWidth="1"/>
    <col min="2318" max="2318" width="0.7109375" style="1" customWidth="1"/>
    <col min="2319" max="2319" width="6.42578125" style="1" bestFit="1" customWidth="1"/>
    <col min="2320" max="2320" width="0.7109375" style="1" customWidth="1"/>
    <col min="2321" max="2321" width="4.28515625" style="1" customWidth="1"/>
    <col min="2322" max="2323" width="0.7109375" style="1" customWidth="1"/>
    <col min="2324" max="2324" width="4" style="1" bestFit="1" customWidth="1"/>
    <col min="2325" max="2326" width="0.7109375" style="1" customWidth="1"/>
    <col min="2327" max="2327" width="4.7109375" style="1" bestFit="1" customWidth="1"/>
    <col min="2328" max="2328" width="0.7109375" style="1" customWidth="1"/>
    <col min="2329" max="2329" width="5.140625" style="1" bestFit="1" customWidth="1"/>
    <col min="2330" max="2330" width="0.7109375" style="1" customWidth="1"/>
    <col min="2331" max="2331" width="4.7109375" style="1" customWidth="1"/>
    <col min="2332" max="2332" width="3.7109375" style="1" bestFit="1" customWidth="1"/>
    <col min="2333" max="2333" width="4.140625" style="1" bestFit="1" customWidth="1"/>
    <col min="2334" max="2334" width="3.7109375" style="1" bestFit="1" customWidth="1"/>
    <col min="2335" max="2335" width="4.140625" style="1" bestFit="1" customWidth="1"/>
    <col min="2336" max="2336" width="3.7109375" style="1" bestFit="1" customWidth="1"/>
    <col min="2337" max="2337" width="0.7109375" style="1" customWidth="1"/>
    <col min="2338" max="2338" width="5" style="1" bestFit="1" customWidth="1"/>
    <col min="2339" max="2339" width="0.7109375" style="1" customWidth="1"/>
    <col min="2340" max="2340" width="4.28515625" style="1" bestFit="1" customWidth="1"/>
    <col min="2341" max="2341" width="0.7109375" style="1" customWidth="1"/>
    <col min="2342" max="2342" width="5.140625" style="1" customWidth="1"/>
    <col min="2343" max="2343" width="0.7109375" style="1" customWidth="1"/>
    <col min="2344" max="2344" width="5.140625" style="1" bestFit="1" customWidth="1"/>
    <col min="2345" max="2345" width="3.42578125" style="1" bestFit="1" customWidth="1"/>
    <col min="2346" max="2346" width="4.140625" style="1" customWidth="1"/>
    <col min="2347" max="2348" width="4.140625" style="1" bestFit="1" customWidth="1"/>
    <col min="2349" max="2349" width="3.85546875" style="1" bestFit="1" customWidth="1"/>
    <col min="2350" max="2351" width="4.140625" style="1" bestFit="1" customWidth="1"/>
    <col min="2352" max="2352" width="0.7109375" style="1" customWidth="1"/>
    <col min="2353" max="2353" width="5" style="1" bestFit="1" customWidth="1"/>
    <col min="2354" max="2354" width="0.7109375" style="1" customWidth="1"/>
    <col min="2355" max="2355" width="4.28515625" style="1" bestFit="1" customWidth="1"/>
    <col min="2356" max="2356" width="0.7109375" style="1" customWidth="1"/>
    <col min="2357" max="2357" width="5.140625" style="1" bestFit="1" customWidth="1"/>
    <col min="2358" max="2358" width="0.7109375" style="1" customWidth="1"/>
    <col min="2359" max="2359" width="5" style="1" bestFit="1" customWidth="1"/>
    <col min="2360" max="2360" width="7.42578125" style="1" bestFit="1" customWidth="1"/>
    <col min="2361" max="2361" width="6.140625" style="1" bestFit="1" customWidth="1"/>
    <col min="2362" max="2362" width="5.42578125" style="1" bestFit="1" customWidth="1"/>
    <col min="2363" max="2553" width="10.7109375" style="1"/>
    <col min="2554" max="2554" width="8.42578125" style="1" customWidth="1"/>
    <col min="2555" max="2555" width="3.42578125" style="1" bestFit="1" customWidth="1"/>
    <col min="2556" max="2556" width="4.7109375" style="1" customWidth="1"/>
    <col min="2557" max="2558" width="0.7109375" style="1" customWidth="1"/>
    <col min="2559" max="2559" width="3.7109375" style="1" bestFit="1" customWidth="1"/>
    <col min="2560" max="2560" width="4.140625" style="1" bestFit="1" customWidth="1"/>
    <col min="2561" max="2561" width="3.42578125" style="1" bestFit="1" customWidth="1"/>
    <col min="2562" max="2562" width="4.140625" style="1" bestFit="1" customWidth="1"/>
    <col min="2563" max="2563" width="3.85546875" style="1" bestFit="1" customWidth="1"/>
    <col min="2564" max="2564" width="4.140625" style="1" bestFit="1" customWidth="1"/>
    <col min="2565" max="2565" width="3.42578125" style="1" bestFit="1" customWidth="1"/>
    <col min="2566" max="2566" width="4.140625" style="1" bestFit="1" customWidth="1"/>
    <col min="2567" max="2567" width="3.7109375" style="1" customWidth="1"/>
    <col min="2568" max="2568" width="4.140625" style="1" bestFit="1" customWidth="1"/>
    <col min="2569" max="2569" width="3.7109375" style="1" bestFit="1" customWidth="1"/>
    <col min="2570" max="2570" width="0.7109375" style="1" customWidth="1"/>
    <col min="2571" max="2571" width="5" style="1" bestFit="1" customWidth="1"/>
    <col min="2572" max="2572" width="0.7109375" style="1" customWidth="1"/>
    <col min="2573" max="2573" width="4.28515625" style="1" bestFit="1" customWidth="1"/>
    <col min="2574" max="2574" width="0.7109375" style="1" customWidth="1"/>
    <col min="2575" max="2575" width="6.42578125" style="1" bestFit="1" customWidth="1"/>
    <col min="2576" max="2576" width="0.7109375" style="1" customWidth="1"/>
    <col min="2577" max="2577" width="4.28515625" style="1" customWidth="1"/>
    <col min="2578" max="2579" width="0.7109375" style="1" customWidth="1"/>
    <col min="2580" max="2580" width="4" style="1" bestFit="1" customWidth="1"/>
    <col min="2581" max="2582" width="0.7109375" style="1" customWidth="1"/>
    <col min="2583" max="2583" width="4.7109375" style="1" bestFit="1" customWidth="1"/>
    <col min="2584" max="2584" width="0.7109375" style="1" customWidth="1"/>
    <col min="2585" max="2585" width="5.140625" style="1" bestFit="1" customWidth="1"/>
    <col min="2586" max="2586" width="0.7109375" style="1" customWidth="1"/>
    <col min="2587" max="2587" width="4.7109375" style="1" customWidth="1"/>
    <col min="2588" max="2588" width="3.7109375" style="1" bestFit="1" customWidth="1"/>
    <col min="2589" max="2589" width="4.140625" style="1" bestFit="1" customWidth="1"/>
    <col min="2590" max="2590" width="3.7109375" style="1" bestFit="1" customWidth="1"/>
    <col min="2591" max="2591" width="4.140625" style="1" bestFit="1" customWidth="1"/>
    <col min="2592" max="2592" width="3.7109375" style="1" bestFit="1" customWidth="1"/>
    <col min="2593" max="2593" width="0.7109375" style="1" customWidth="1"/>
    <col min="2594" max="2594" width="5" style="1" bestFit="1" customWidth="1"/>
    <col min="2595" max="2595" width="0.7109375" style="1" customWidth="1"/>
    <col min="2596" max="2596" width="4.28515625" style="1" bestFit="1" customWidth="1"/>
    <col min="2597" max="2597" width="0.7109375" style="1" customWidth="1"/>
    <col min="2598" max="2598" width="5.140625" style="1" customWidth="1"/>
    <col min="2599" max="2599" width="0.7109375" style="1" customWidth="1"/>
    <col min="2600" max="2600" width="5.140625" style="1" bestFit="1" customWidth="1"/>
    <col min="2601" max="2601" width="3.42578125" style="1" bestFit="1" customWidth="1"/>
    <col min="2602" max="2602" width="4.140625" style="1" customWidth="1"/>
    <col min="2603" max="2604" width="4.140625" style="1" bestFit="1" customWidth="1"/>
    <col min="2605" max="2605" width="3.85546875" style="1" bestFit="1" customWidth="1"/>
    <col min="2606" max="2607" width="4.140625" style="1" bestFit="1" customWidth="1"/>
    <col min="2608" max="2608" width="0.7109375" style="1" customWidth="1"/>
    <col min="2609" max="2609" width="5" style="1" bestFit="1" customWidth="1"/>
    <col min="2610" max="2610" width="0.7109375" style="1" customWidth="1"/>
    <col min="2611" max="2611" width="4.28515625" style="1" bestFit="1" customWidth="1"/>
    <col min="2612" max="2612" width="0.7109375" style="1" customWidth="1"/>
    <col min="2613" max="2613" width="5.140625" style="1" bestFit="1" customWidth="1"/>
    <col min="2614" max="2614" width="0.7109375" style="1" customWidth="1"/>
    <col min="2615" max="2615" width="5" style="1" bestFit="1" customWidth="1"/>
    <col min="2616" max="2616" width="7.42578125" style="1" bestFit="1" customWidth="1"/>
    <col min="2617" max="2617" width="6.140625" style="1" bestFit="1" customWidth="1"/>
    <col min="2618" max="2618" width="5.42578125" style="1" bestFit="1" customWidth="1"/>
    <col min="2619" max="2809" width="10.7109375" style="1"/>
    <col min="2810" max="2810" width="8.42578125" style="1" customWidth="1"/>
    <col min="2811" max="2811" width="3.42578125" style="1" bestFit="1" customWidth="1"/>
    <col min="2812" max="2812" width="4.7109375" style="1" customWidth="1"/>
    <col min="2813" max="2814" width="0.7109375" style="1" customWidth="1"/>
    <col min="2815" max="2815" width="3.7109375" style="1" bestFit="1" customWidth="1"/>
    <col min="2816" max="2816" width="4.140625" style="1" bestFit="1" customWidth="1"/>
    <col min="2817" max="2817" width="3.42578125" style="1" bestFit="1" customWidth="1"/>
    <col min="2818" max="2818" width="4.140625" style="1" bestFit="1" customWidth="1"/>
    <col min="2819" max="2819" width="3.85546875" style="1" bestFit="1" customWidth="1"/>
    <col min="2820" max="2820" width="4.140625" style="1" bestFit="1" customWidth="1"/>
    <col min="2821" max="2821" width="3.42578125" style="1" bestFit="1" customWidth="1"/>
    <col min="2822" max="2822" width="4.140625" style="1" bestFit="1" customWidth="1"/>
    <col min="2823" max="2823" width="3.7109375" style="1" customWidth="1"/>
    <col min="2824" max="2824" width="4.140625" style="1" bestFit="1" customWidth="1"/>
    <col min="2825" max="2825" width="3.7109375" style="1" bestFit="1" customWidth="1"/>
    <col min="2826" max="2826" width="0.7109375" style="1" customWidth="1"/>
    <col min="2827" max="2827" width="5" style="1" bestFit="1" customWidth="1"/>
    <col min="2828" max="2828" width="0.7109375" style="1" customWidth="1"/>
    <col min="2829" max="2829" width="4.28515625" style="1" bestFit="1" customWidth="1"/>
    <col min="2830" max="2830" width="0.7109375" style="1" customWidth="1"/>
    <col min="2831" max="2831" width="6.42578125" style="1" bestFit="1" customWidth="1"/>
    <col min="2832" max="2832" width="0.7109375" style="1" customWidth="1"/>
    <col min="2833" max="2833" width="4.28515625" style="1" customWidth="1"/>
    <col min="2834" max="2835" width="0.7109375" style="1" customWidth="1"/>
    <col min="2836" max="2836" width="4" style="1" bestFit="1" customWidth="1"/>
    <col min="2837" max="2838" width="0.7109375" style="1" customWidth="1"/>
    <col min="2839" max="2839" width="4.7109375" style="1" bestFit="1" customWidth="1"/>
    <col min="2840" max="2840" width="0.7109375" style="1" customWidth="1"/>
    <col min="2841" max="2841" width="5.140625" style="1" bestFit="1" customWidth="1"/>
    <col min="2842" max="2842" width="0.7109375" style="1" customWidth="1"/>
    <col min="2843" max="2843" width="4.7109375" style="1" customWidth="1"/>
    <col min="2844" max="2844" width="3.7109375" style="1" bestFit="1" customWidth="1"/>
    <col min="2845" max="2845" width="4.140625" style="1" bestFit="1" customWidth="1"/>
    <col min="2846" max="2846" width="3.7109375" style="1" bestFit="1" customWidth="1"/>
    <col min="2847" max="2847" width="4.140625" style="1" bestFit="1" customWidth="1"/>
    <col min="2848" max="2848" width="3.7109375" style="1" bestFit="1" customWidth="1"/>
    <col min="2849" max="2849" width="0.7109375" style="1" customWidth="1"/>
    <col min="2850" max="2850" width="5" style="1" bestFit="1" customWidth="1"/>
    <col min="2851" max="2851" width="0.7109375" style="1" customWidth="1"/>
    <col min="2852" max="2852" width="4.28515625" style="1" bestFit="1" customWidth="1"/>
    <col min="2853" max="2853" width="0.7109375" style="1" customWidth="1"/>
    <col min="2854" max="2854" width="5.140625" style="1" customWidth="1"/>
    <col min="2855" max="2855" width="0.7109375" style="1" customWidth="1"/>
    <col min="2856" max="2856" width="5.140625" style="1" bestFit="1" customWidth="1"/>
    <col min="2857" max="2857" width="3.42578125" style="1" bestFit="1" customWidth="1"/>
    <col min="2858" max="2858" width="4.140625" style="1" customWidth="1"/>
    <col min="2859" max="2860" width="4.140625" style="1" bestFit="1" customWidth="1"/>
    <col min="2861" max="2861" width="3.85546875" style="1" bestFit="1" customWidth="1"/>
    <col min="2862" max="2863" width="4.140625" style="1" bestFit="1" customWidth="1"/>
    <col min="2864" max="2864" width="0.7109375" style="1" customWidth="1"/>
    <col min="2865" max="2865" width="5" style="1" bestFit="1" customWidth="1"/>
    <col min="2866" max="2866" width="0.7109375" style="1" customWidth="1"/>
    <col min="2867" max="2867" width="4.28515625" style="1" bestFit="1" customWidth="1"/>
    <col min="2868" max="2868" width="0.7109375" style="1" customWidth="1"/>
    <col min="2869" max="2869" width="5.140625" style="1" bestFit="1" customWidth="1"/>
    <col min="2870" max="2870" width="0.7109375" style="1" customWidth="1"/>
    <col min="2871" max="2871" width="5" style="1" bestFit="1" customWidth="1"/>
    <col min="2872" max="2872" width="7.42578125" style="1" bestFit="1" customWidth="1"/>
    <col min="2873" max="2873" width="6.140625" style="1" bestFit="1" customWidth="1"/>
    <col min="2874" max="2874" width="5.42578125" style="1" bestFit="1" customWidth="1"/>
    <col min="2875" max="3065" width="10.7109375" style="1"/>
    <col min="3066" max="3066" width="8.42578125" style="1" customWidth="1"/>
    <col min="3067" max="3067" width="3.42578125" style="1" bestFit="1" customWidth="1"/>
    <col min="3068" max="3068" width="4.7109375" style="1" customWidth="1"/>
    <col min="3069" max="3070" width="0.7109375" style="1" customWidth="1"/>
    <col min="3071" max="3071" width="3.7109375" style="1" bestFit="1" customWidth="1"/>
    <col min="3072" max="3072" width="4.140625" style="1" bestFit="1" customWidth="1"/>
    <col min="3073" max="3073" width="3.42578125" style="1" bestFit="1" customWidth="1"/>
    <col min="3074" max="3074" width="4.140625" style="1" bestFit="1" customWidth="1"/>
    <col min="3075" max="3075" width="3.85546875" style="1" bestFit="1" customWidth="1"/>
    <col min="3076" max="3076" width="4.140625" style="1" bestFit="1" customWidth="1"/>
    <col min="3077" max="3077" width="3.42578125" style="1" bestFit="1" customWidth="1"/>
    <col min="3078" max="3078" width="4.140625" style="1" bestFit="1" customWidth="1"/>
    <col min="3079" max="3079" width="3.7109375" style="1" customWidth="1"/>
    <col min="3080" max="3080" width="4.140625" style="1" bestFit="1" customWidth="1"/>
    <col min="3081" max="3081" width="3.7109375" style="1" bestFit="1" customWidth="1"/>
    <col min="3082" max="3082" width="0.7109375" style="1" customWidth="1"/>
    <col min="3083" max="3083" width="5" style="1" bestFit="1" customWidth="1"/>
    <col min="3084" max="3084" width="0.7109375" style="1" customWidth="1"/>
    <col min="3085" max="3085" width="4.28515625" style="1" bestFit="1" customWidth="1"/>
    <col min="3086" max="3086" width="0.7109375" style="1" customWidth="1"/>
    <col min="3087" max="3087" width="6.42578125" style="1" bestFit="1" customWidth="1"/>
    <col min="3088" max="3088" width="0.7109375" style="1" customWidth="1"/>
    <col min="3089" max="3089" width="4.28515625" style="1" customWidth="1"/>
    <col min="3090" max="3091" width="0.7109375" style="1" customWidth="1"/>
    <col min="3092" max="3092" width="4" style="1" bestFit="1" customWidth="1"/>
    <col min="3093" max="3094" width="0.7109375" style="1" customWidth="1"/>
    <col min="3095" max="3095" width="4.7109375" style="1" bestFit="1" customWidth="1"/>
    <col min="3096" max="3096" width="0.7109375" style="1" customWidth="1"/>
    <col min="3097" max="3097" width="5.140625" style="1" bestFit="1" customWidth="1"/>
    <col min="3098" max="3098" width="0.7109375" style="1" customWidth="1"/>
    <col min="3099" max="3099" width="4.7109375" style="1" customWidth="1"/>
    <col min="3100" max="3100" width="3.7109375" style="1" bestFit="1" customWidth="1"/>
    <col min="3101" max="3101" width="4.140625" style="1" bestFit="1" customWidth="1"/>
    <col min="3102" max="3102" width="3.7109375" style="1" bestFit="1" customWidth="1"/>
    <col min="3103" max="3103" width="4.140625" style="1" bestFit="1" customWidth="1"/>
    <col min="3104" max="3104" width="3.7109375" style="1" bestFit="1" customWidth="1"/>
    <col min="3105" max="3105" width="0.7109375" style="1" customWidth="1"/>
    <col min="3106" max="3106" width="5" style="1" bestFit="1" customWidth="1"/>
    <col min="3107" max="3107" width="0.7109375" style="1" customWidth="1"/>
    <col min="3108" max="3108" width="4.28515625" style="1" bestFit="1" customWidth="1"/>
    <col min="3109" max="3109" width="0.7109375" style="1" customWidth="1"/>
    <col min="3110" max="3110" width="5.140625" style="1" customWidth="1"/>
    <col min="3111" max="3111" width="0.7109375" style="1" customWidth="1"/>
    <col min="3112" max="3112" width="5.140625" style="1" bestFit="1" customWidth="1"/>
    <col min="3113" max="3113" width="3.42578125" style="1" bestFit="1" customWidth="1"/>
    <col min="3114" max="3114" width="4.140625" style="1" customWidth="1"/>
    <col min="3115" max="3116" width="4.140625" style="1" bestFit="1" customWidth="1"/>
    <col min="3117" max="3117" width="3.85546875" style="1" bestFit="1" customWidth="1"/>
    <col min="3118" max="3119" width="4.140625" style="1" bestFit="1" customWidth="1"/>
    <col min="3120" max="3120" width="0.7109375" style="1" customWidth="1"/>
    <col min="3121" max="3121" width="5" style="1" bestFit="1" customWidth="1"/>
    <col min="3122" max="3122" width="0.7109375" style="1" customWidth="1"/>
    <col min="3123" max="3123" width="4.28515625" style="1" bestFit="1" customWidth="1"/>
    <col min="3124" max="3124" width="0.7109375" style="1" customWidth="1"/>
    <col min="3125" max="3125" width="5.140625" style="1" bestFit="1" customWidth="1"/>
    <col min="3126" max="3126" width="0.7109375" style="1" customWidth="1"/>
    <col min="3127" max="3127" width="5" style="1" bestFit="1" customWidth="1"/>
    <col min="3128" max="3128" width="7.42578125" style="1" bestFit="1" customWidth="1"/>
    <col min="3129" max="3129" width="6.140625" style="1" bestFit="1" customWidth="1"/>
    <col min="3130" max="3130" width="5.42578125" style="1" bestFit="1" customWidth="1"/>
    <col min="3131" max="3321" width="10.7109375" style="1"/>
    <col min="3322" max="3322" width="8.42578125" style="1" customWidth="1"/>
    <col min="3323" max="3323" width="3.42578125" style="1" bestFit="1" customWidth="1"/>
    <col min="3324" max="3324" width="4.7109375" style="1" customWidth="1"/>
    <col min="3325" max="3326" width="0.7109375" style="1" customWidth="1"/>
    <col min="3327" max="3327" width="3.7109375" style="1" bestFit="1" customWidth="1"/>
    <col min="3328" max="3328" width="4.140625" style="1" bestFit="1" customWidth="1"/>
    <col min="3329" max="3329" width="3.42578125" style="1" bestFit="1" customWidth="1"/>
    <col min="3330" max="3330" width="4.140625" style="1" bestFit="1" customWidth="1"/>
    <col min="3331" max="3331" width="3.85546875" style="1" bestFit="1" customWidth="1"/>
    <col min="3332" max="3332" width="4.140625" style="1" bestFit="1" customWidth="1"/>
    <col min="3333" max="3333" width="3.42578125" style="1" bestFit="1" customWidth="1"/>
    <col min="3334" max="3334" width="4.140625" style="1" bestFit="1" customWidth="1"/>
    <col min="3335" max="3335" width="3.7109375" style="1" customWidth="1"/>
    <col min="3336" max="3336" width="4.140625" style="1" bestFit="1" customWidth="1"/>
    <col min="3337" max="3337" width="3.7109375" style="1" bestFit="1" customWidth="1"/>
    <col min="3338" max="3338" width="0.7109375" style="1" customWidth="1"/>
    <col min="3339" max="3339" width="5" style="1" bestFit="1" customWidth="1"/>
    <col min="3340" max="3340" width="0.7109375" style="1" customWidth="1"/>
    <col min="3341" max="3341" width="4.28515625" style="1" bestFit="1" customWidth="1"/>
    <col min="3342" max="3342" width="0.7109375" style="1" customWidth="1"/>
    <col min="3343" max="3343" width="6.42578125" style="1" bestFit="1" customWidth="1"/>
    <col min="3344" max="3344" width="0.7109375" style="1" customWidth="1"/>
    <col min="3345" max="3345" width="4.28515625" style="1" customWidth="1"/>
    <col min="3346" max="3347" width="0.7109375" style="1" customWidth="1"/>
    <col min="3348" max="3348" width="4" style="1" bestFit="1" customWidth="1"/>
    <col min="3349" max="3350" width="0.7109375" style="1" customWidth="1"/>
    <col min="3351" max="3351" width="4.7109375" style="1" bestFit="1" customWidth="1"/>
    <col min="3352" max="3352" width="0.7109375" style="1" customWidth="1"/>
    <col min="3353" max="3353" width="5.140625" style="1" bestFit="1" customWidth="1"/>
    <col min="3354" max="3354" width="0.7109375" style="1" customWidth="1"/>
    <col min="3355" max="3355" width="4.7109375" style="1" customWidth="1"/>
    <col min="3356" max="3356" width="3.7109375" style="1" bestFit="1" customWidth="1"/>
    <col min="3357" max="3357" width="4.140625" style="1" bestFit="1" customWidth="1"/>
    <col min="3358" max="3358" width="3.7109375" style="1" bestFit="1" customWidth="1"/>
    <col min="3359" max="3359" width="4.140625" style="1" bestFit="1" customWidth="1"/>
    <col min="3360" max="3360" width="3.7109375" style="1" bestFit="1" customWidth="1"/>
    <col min="3361" max="3361" width="0.7109375" style="1" customWidth="1"/>
    <col min="3362" max="3362" width="5" style="1" bestFit="1" customWidth="1"/>
    <col min="3363" max="3363" width="0.7109375" style="1" customWidth="1"/>
    <col min="3364" max="3364" width="4.28515625" style="1" bestFit="1" customWidth="1"/>
    <col min="3365" max="3365" width="0.7109375" style="1" customWidth="1"/>
    <col min="3366" max="3366" width="5.140625" style="1" customWidth="1"/>
    <col min="3367" max="3367" width="0.7109375" style="1" customWidth="1"/>
    <col min="3368" max="3368" width="5.140625" style="1" bestFit="1" customWidth="1"/>
    <col min="3369" max="3369" width="3.42578125" style="1" bestFit="1" customWidth="1"/>
    <col min="3370" max="3370" width="4.140625" style="1" customWidth="1"/>
    <col min="3371" max="3372" width="4.140625" style="1" bestFit="1" customWidth="1"/>
    <col min="3373" max="3373" width="3.85546875" style="1" bestFit="1" customWidth="1"/>
    <col min="3374" max="3375" width="4.140625" style="1" bestFit="1" customWidth="1"/>
    <col min="3376" max="3376" width="0.7109375" style="1" customWidth="1"/>
    <col min="3377" max="3377" width="5" style="1" bestFit="1" customWidth="1"/>
    <col min="3378" max="3378" width="0.7109375" style="1" customWidth="1"/>
    <col min="3379" max="3379" width="4.28515625" style="1" bestFit="1" customWidth="1"/>
    <col min="3380" max="3380" width="0.7109375" style="1" customWidth="1"/>
    <col min="3381" max="3381" width="5.140625" style="1" bestFit="1" customWidth="1"/>
    <col min="3382" max="3382" width="0.7109375" style="1" customWidth="1"/>
    <col min="3383" max="3383" width="5" style="1" bestFit="1" customWidth="1"/>
    <col min="3384" max="3384" width="7.42578125" style="1" bestFit="1" customWidth="1"/>
    <col min="3385" max="3385" width="6.140625" style="1" bestFit="1" customWidth="1"/>
    <col min="3386" max="3386" width="5.42578125" style="1" bestFit="1" customWidth="1"/>
    <col min="3387" max="3577" width="10.7109375" style="1"/>
    <col min="3578" max="3578" width="8.42578125" style="1" customWidth="1"/>
    <col min="3579" max="3579" width="3.42578125" style="1" bestFit="1" customWidth="1"/>
    <col min="3580" max="3580" width="4.7109375" style="1" customWidth="1"/>
    <col min="3581" max="3582" width="0.7109375" style="1" customWidth="1"/>
    <col min="3583" max="3583" width="3.7109375" style="1" bestFit="1" customWidth="1"/>
    <col min="3584" max="3584" width="4.140625" style="1" bestFit="1" customWidth="1"/>
    <col min="3585" max="3585" width="3.42578125" style="1" bestFit="1" customWidth="1"/>
    <col min="3586" max="3586" width="4.140625" style="1" bestFit="1" customWidth="1"/>
    <col min="3587" max="3587" width="3.85546875" style="1" bestFit="1" customWidth="1"/>
    <col min="3588" max="3588" width="4.140625" style="1" bestFit="1" customWidth="1"/>
    <col min="3589" max="3589" width="3.42578125" style="1" bestFit="1" customWidth="1"/>
    <col min="3590" max="3590" width="4.140625" style="1" bestFit="1" customWidth="1"/>
    <col min="3591" max="3591" width="3.7109375" style="1" customWidth="1"/>
    <col min="3592" max="3592" width="4.140625" style="1" bestFit="1" customWidth="1"/>
    <col min="3593" max="3593" width="3.7109375" style="1" bestFit="1" customWidth="1"/>
    <col min="3594" max="3594" width="0.7109375" style="1" customWidth="1"/>
    <col min="3595" max="3595" width="5" style="1" bestFit="1" customWidth="1"/>
    <col min="3596" max="3596" width="0.7109375" style="1" customWidth="1"/>
    <col min="3597" max="3597" width="4.28515625" style="1" bestFit="1" customWidth="1"/>
    <col min="3598" max="3598" width="0.7109375" style="1" customWidth="1"/>
    <col min="3599" max="3599" width="6.42578125" style="1" bestFit="1" customWidth="1"/>
    <col min="3600" max="3600" width="0.7109375" style="1" customWidth="1"/>
    <col min="3601" max="3601" width="4.28515625" style="1" customWidth="1"/>
    <col min="3602" max="3603" width="0.7109375" style="1" customWidth="1"/>
    <col min="3604" max="3604" width="4" style="1" bestFit="1" customWidth="1"/>
    <col min="3605" max="3606" width="0.7109375" style="1" customWidth="1"/>
    <col min="3607" max="3607" width="4.7109375" style="1" bestFit="1" customWidth="1"/>
    <col min="3608" max="3608" width="0.7109375" style="1" customWidth="1"/>
    <col min="3609" max="3609" width="5.140625" style="1" bestFit="1" customWidth="1"/>
    <col min="3610" max="3610" width="0.7109375" style="1" customWidth="1"/>
    <col min="3611" max="3611" width="4.7109375" style="1" customWidth="1"/>
    <col min="3612" max="3612" width="3.7109375" style="1" bestFit="1" customWidth="1"/>
    <col min="3613" max="3613" width="4.140625" style="1" bestFit="1" customWidth="1"/>
    <col min="3614" max="3614" width="3.7109375" style="1" bestFit="1" customWidth="1"/>
    <col min="3615" max="3615" width="4.140625" style="1" bestFit="1" customWidth="1"/>
    <col min="3616" max="3616" width="3.7109375" style="1" bestFit="1" customWidth="1"/>
    <col min="3617" max="3617" width="0.7109375" style="1" customWidth="1"/>
    <col min="3618" max="3618" width="5" style="1" bestFit="1" customWidth="1"/>
    <col min="3619" max="3619" width="0.7109375" style="1" customWidth="1"/>
    <col min="3620" max="3620" width="4.28515625" style="1" bestFit="1" customWidth="1"/>
    <col min="3621" max="3621" width="0.7109375" style="1" customWidth="1"/>
    <col min="3622" max="3622" width="5.140625" style="1" customWidth="1"/>
    <col min="3623" max="3623" width="0.7109375" style="1" customWidth="1"/>
    <col min="3624" max="3624" width="5.140625" style="1" bestFit="1" customWidth="1"/>
    <col min="3625" max="3625" width="3.42578125" style="1" bestFit="1" customWidth="1"/>
    <col min="3626" max="3626" width="4.140625" style="1" customWidth="1"/>
    <col min="3627" max="3628" width="4.140625" style="1" bestFit="1" customWidth="1"/>
    <col min="3629" max="3629" width="3.85546875" style="1" bestFit="1" customWidth="1"/>
    <col min="3630" max="3631" width="4.140625" style="1" bestFit="1" customWidth="1"/>
    <col min="3632" max="3632" width="0.7109375" style="1" customWidth="1"/>
    <col min="3633" max="3633" width="5" style="1" bestFit="1" customWidth="1"/>
    <col min="3634" max="3634" width="0.7109375" style="1" customWidth="1"/>
    <col min="3635" max="3635" width="4.28515625" style="1" bestFit="1" customWidth="1"/>
    <col min="3636" max="3636" width="0.7109375" style="1" customWidth="1"/>
    <col min="3637" max="3637" width="5.140625" style="1" bestFit="1" customWidth="1"/>
    <col min="3638" max="3638" width="0.7109375" style="1" customWidth="1"/>
    <col min="3639" max="3639" width="5" style="1" bestFit="1" customWidth="1"/>
    <col min="3640" max="3640" width="7.42578125" style="1" bestFit="1" customWidth="1"/>
    <col min="3641" max="3641" width="6.140625" style="1" bestFit="1" customWidth="1"/>
    <col min="3642" max="3642" width="5.42578125" style="1" bestFit="1" customWidth="1"/>
    <col min="3643" max="3833" width="10.7109375" style="1"/>
    <col min="3834" max="3834" width="8.42578125" style="1" customWidth="1"/>
    <col min="3835" max="3835" width="3.42578125" style="1" bestFit="1" customWidth="1"/>
    <col min="3836" max="3836" width="4.7109375" style="1" customWidth="1"/>
    <col min="3837" max="3838" width="0.7109375" style="1" customWidth="1"/>
    <col min="3839" max="3839" width="3.7109375" style="1" bestFit="1" customWidth="1"/>
    <col min="3840" max="3840" width="4.140625" style="1" bestFit="1" customWidth="1"/>
    <col min="3841" max="3841" width="3.42578125" style="1" bestFit="1" customWidth="1"/>
    <col min="3842" max="3842" width="4.140625" style="1" bestFit="1" customWidth="1"/>
    <col min="3843" max="3843" width="3.85546875" style="1" bestFit="1" customWidth="1"/>
    <col min="3844" max="3844" width="4.140625" style="1" bestFit="1" customWidth="1"/>
    <col min="3845" max="3845" width="3.42578125" style="1" bestFit="1" customWidth="1"/>
    <col min="3846" max="3846" width="4.140625" style="1" bestFit="1" customWidth="1"/>
    <col min="3847" max="3847" width="3.7109375" style="1" customWidth="1"/>
    <col min="3848" max="3848" width="4.140625" style="1" bestFit="1" customWidth="1"/>
    <col min="3849" max="3849" width="3.7109375" style="1" bestFit="1" customWidth="1"/>
    <col min="3850" max="3850" width="0.7109375" style="1" customWidth="1"/>
    <col min="3851" max="3851" width="5" style="1" bestFit="1" customWidth="1"/>
    <col min="3852" max="3852" width="0.7109375" style="1" customWidth="1"/>
    <col min="3853" max="3853" width="4.28515625" style="1" bestFit="1" customWidth="1"/>
    <col min="3854" max="3854" width="0.7109375" style="1" customWidth="1"/>
    <col min="3855" max="3855" width="6.42578125" style="1" bestFit="1" customWidth="1"/>
    <col min="3856" max="3856" width="0.7109375" style="1" customWidth="1"/>
    <col min="3857" max="3857" width="4.28515625" style="1" customWidth="1"/>
    <col min="3858" max="3859" width="0.7109375" style="1" customWidth="1"/>
    <col min="3860" max="3860" width="4" style="1" bestFit="1" customWidth="1"/>
    <col min="3861" max="3862" width="0.7109375" style="1" customWidth="1"/>
    <col min="3863" max="3863" width="4.7109375" style="1" bestFit="1" customWidth="1"/>
    <col min="3864" max="3864" width="0.7109375" style="1" customWidth="1"/>
    <col min="3865" max="3865" width="5.140625" style="1" bestFit="1" customWidth="1"/>
    <col min="3866" max="3866" width="0.7109375" style="1" customWidth="1"/>
    <col min="3867" max="3867" width="4.7109375" style="1" customWidth="1"/>
    <col min="3868" max="3868" width="3.7109375" style="1" bestFit="1" customWidth="1"/>
    <col min="3869" max="3869" width="4.140625" style="1" bestFit="1" customWidth="1"/>
    <col min="3870" max="3870" width="3.7109375" style="1" bestFit="1" customWidth="1"/>
    <col min="3871" max="3871" width="4.140625" style="1" bestFit="1" customWidth="1"/>
    <col min="3872" max="3872" width="3.7109375" style="1" bestFit="1" customWidth="1"/>
    <col min="3873" max="3873" width="0.7109375" style="1" customWidth="1"/>
    <col min="3874" max="3874" width="5" style="1" bestFit="1" customWidth="1"/>
    <col min="3875" max="3875" width="0.7109375" style="1" customWidth="1"/>
    <col min="3876" max="3876" width="4.28515625" style="1" bestFit="1" customWidth="1"/>
    <col min="3877" max="3877" width="0.7109375" style="1" customWidth="1"/>
    <col min="3878" max="3878" width="5.140625" style="1" customWidth="1"/>
    <col min="3879" max="3879" width="0.7109375" style="1" customWidth="1"/>
    <col min="3880" max="3880" width="5.140625" style="1" bestFit="1" customWidth="1"/>
    <col min="3881" max="3881" width="3.42578125" style="1" bestFit="1" customWidth="1"/>
    <col min="3882" max="3882" width="4.140625" style="1" customWidth="1"/>
    <col min="3883" max="3884" width="4.140625" style="1" bestFit="1" customWidth="1"/>
    <col min="3885" max="3885" width="3.85546875" style="1" bestFit="1" customWidth="1"/>
    <col min="3886" max="3887" width="4.140625" style="1" bestFit="1" customWidth="1"/>
    <col min="3888" max="3888" width="0.7109375" style="1" customWidth="1"/>
    <col min="3889" max="3889" width="5" style="1" bestFit="1" customWidth="1"/>
    <col min="3890" max="3890" width="0.7109375" style="1" customWidth="1"/>
    <col min="3891" max="3891" width="4.28515625" style="1" bestFit="1" customWidth="1"/>
    <col min="3892" max="3892" width="0.7109375" style="1" customWidth="1"/>
    <col min="3893" max="3893" width="5.140625" style="1" bestFit="1" customWidth="1"/>
    <col min="3894" max="3894" width="0.7109375" style="1" customWidth="1"/>
    <col min="3895" max="3895" width="5" style="1" bestFit="1" customWidth="1"/>
    <col min="3896" max="3896" width="7.42578125" style="1" bestFit="1" customWidth="1"/>
    <col min="3897" max="3897" width="6.140625" style="1" bestFit="1" customWidth="1"/>
    <col min="3898" max="3898" width="5.42578125" style="1" bestFit="1" customWidth="1"/>
    <col min="3899" max="4089" width="10.7109375" style="1"/>
    <col min="4090" max="4090" width="8.42578125" style="1" customWidth="1"/>
    <col min="4091" max="4091" width="3.42578125" style="1" bestFit="1" customWidth="1"/>
    <col min="4092" max="4092" width="4.7109375" style="1" customWidth="1"/>
    <col min="4093" max="4094" width="0.7109375" style="1" customWidth="1"/>
    <col min="4095" max="4095" width="3.7109375" style="1" bestFit="1" customWidth="1"/>
    <col min="4096" max="4096" width="4.140625" style="1" bestFit="1" customWidth="1"/>
    <col min="4097" max="4097" width="3.42578125" style="1" bestFit="1" customWidth="1"/>
    <col min="4098" max="4098" width="4.140625" style="1" bestFit="1" customWidth="1"/>
    <col min="4099" max="4099" width="3.85546875" style="1" bestFit="1" customWidth="1"/>
    <col min="4100" max="4100" width="4.140625" style="1" bestFit="1" customWidth="1"/>
    <col min="4101" max="4101" width="3.42578125" style="1" bestFit="1" customWidth="1"/>
    <col min="4102" max="4102" width="4.140625" style="1" bestFit="1" customWidth="1"/>
    <col min="4103" max="4103" width="3.7109375" style="1" customWidth="1"/>
    <col min="4104" max="4104" width="4.140625" style="1" bestFit="1" customWidth="1"/>
    <col min="4105" max="4105" width="3.7109375" style="1" bestFit="1" customWidth="1"/>
    <col min="4106" max="4106" width="0.7109375" style="1" customWidth="1"/>
    <col min="4107" max="4107" width="5" style="1" bestFit="1" customWidth="1"/>
    <col min="4108" max="4108" width="0.7109375" style="1" customWidth="1"/>
    <col min="4109" max="4109" width="4.28515625" style="1" bestFit="1" customWidth="1"/>
    <col min="4110" max="4110" width="0.7109375" style="1" customWidth="1"/>
    <col min="4111" max="4111" width="6.42578125" style="1" bestFit="1" customWidth="1"/>
    <col min="4112" max="4112" width="0.7109375" style="1" customWidth="1"/>
    <col min="4113" max="4113" width="4.28515625" style="1" customWidth="1"/>
    <col min="4114" max="4115" width="0.7109375" style="1" customWidth="1"/>
    <col min="4116" max="4116" width="4" style="1" bestFit="1" customWidth="1"/>
    <col min="4117" max="4118" width="0.7109375" style="1" customWidth="1"/>
    <col min="4119" max="4119" width="4.7109375" style="1" bestFit="1" customWidth="1"/>
    <col min="4120" max="4120" width="0.7109375" style="1" customWidth="1"/>
    <col min="4121" max="4121" width="5.140625" style="1" bestFit="1" customWidth="1"/>
    <col min="4122" max="4122" width="0.7109375" style="1" customWidth="1"/>
    <col min="4123" max="4123" width="4.7109375" style="1" customWidth="1"/>
    <col min="4124" max="4124" width="3.7109375" style="1" bestFit="1" customWidth="1"/>
    <col min="4125" max="4125" width="4.140625" style="1" bestFit="1" customWidth="1"/>
    <col min="4126" max="4126" width="3.7109375" style="1" bestFit="1" customWidth="1"/>
    <col min="4127" max="4127" width="4.140625" style="1" bestFit="1" customWidth="1"/>
    <col min="4128" max="4128" width="3.7109375" style="1" bestFit="1" customWidth="1"/>
    <col min="4129" max="4129" width="0.7109375" style="1" customWidth="1"/>
    <col min="4130" max="4130" width="5" style="1" bestFit="1" customWidth="1"/>
    <col min="4131" max="4131" width="0.7109375" style="1" customWidth="1"/>
    <col min="4132" max="4132" width="4.28515625" style="1" bestFit="1" customWidth="1"/>
    <col min="4133" max="4133" width="0.7109375" style="1" customWidth="1"/>
    <col min="4134" max="4134" width="5.140625" style="1" customWidth="1"/>
    <col min="4135" max="4135" width="0.7109375" style="1" customWidth="1"/>
    <col min="4136" max="4136" width="5.140625" style="1" bestFit="1" customWidth="1"/>
    <col min="4137" max="4137" width="3.42578125" style="1" bestFit="1" customWidth="1"/>
    <col min="4138" max="4138" width="4.140625" style="1" customWidth="1"/>
    <col min="4139" max="4140" width="4.140625" style="1" bestFit="1" customWidth="1"/>
    <col min="4141" max="4141" width="3.85546875" style="1" bestFit="1" customWidth="1"/>
    <col min="4142" max="4143" width="4.140625" style="1" bestFit="1" customWidth="1"/>
    <col min="4144" max="4144" width="0.7109375" style="1" customWidth="1"/>
    <col min="4145" max="4145" width="5" style="1" bestFit="1" customWidth="1"/>
    <col min="4146" max="4146" width="0.7109375" style="1" customWidth="1"/>
    <col min="4147" max="4147" width="4.28515625" style="1" bestFit="1" customWidth="1"/>
    <col min="4148" max="4148" width="0.7109375" style="1" customWidth="1"/>
    <col min="4149" max="4149" width="5.140625" style="1" bestFit="1" customWidth="1"/>
    <col min="4150" max="4150" width="0.7109375" style="1" customWidth="1"/>
    <col min="4151" max="4151" width="5" style="1" bestFit="1" customWidth="1"/>
    <col min="4152" max="4152" width="7.42578125" style="1" bestFit="1" customWidth="1"/>
    <col min="4153" max="4153" width="6.140625" style="1" bestFit="1" customWidth="1"/>
    <col min="4154" max="4154" width="5.42578125" style="1" bestFit="1" customWidth="1"/>
    <col min="4155" max="4345" width="10.7109375" style="1"/>
    <col min="4346" max="4346" width="8.42578125" style="1" customWidth="1"/>
    <col min="4347" max="4347" width="3.42578125" style="1" bestFit="1" customWidth="1"/>
    <col min="4348" max="4348" width="4.7109375" style="1" customWidth="1"/>
    <col min="4349" max="4350" width="0.7109375" style="1" customWidth="1"/>
    <col min="4351" max="4351" width="3.7109375" style="1" bestFit="1" customWidth="1"/>
    <col min="4352" max="4352" width="4.140625" style="1" bestFit="1" customWidth="1"/>
    <col min="4353" max="4353" width="3.42578125" style="1" bestFit="1" customWidth="1"/>
    <col min="4354" max="4354" width="4.140625" style="1" bestFit="1" customWidth="1"/>
    <col min="4355" max="4355" width="3.85546875" style="1" bestFit="1" customWidth="1"/>
    <col min="4356" max="4356" width="4.140625" style="1" bestFit="1" customWidth="1"/>
    <col min="4357" max="4357" width="3.42578125" style="1" bestFit="1" customWidth="1"/>
    <col min="4358" max="4358" width="4.140625" style="1" bestFit="1" customWidth="1"/>
    <col min="4359" max="4359" width="3.7109375" style="1" customWidth="1"/>
    <col min="4360" max="4360" width="4.140625" style="1" bestFit="1" customWidth="1"/>
    <col min="4361" max="4361" width="3.7109375" style="1" bestFit="1" customWidth="1"/>
    <col min="4362" max="4362" width="0.7109375" style="1" customWidth="1"/>
    <col min="4363" max="4363" width="5" style="1" bestFit="1" customWidth="1"/>
    <col min="4364" max="4364" width="0.7109375" style="1" customWidth="1"/>
    <col min="4365" max="4365" width="4.28515625" style="1" bestFit="1" customWidth="1"/>
    <col min="4366" max="4366" width="0.7109375" style="1" customWidth="1"/>
    <col min="4367" max="4367" width="6.42578125" style="1" bestFit="1" customWidth="1"/>
    <col min="4368" max="4368" width="0.7109375" style="1" customWidth="1"/>
    <col min="4369" max="4369" width="4.28515625" style="1" customWidth="1"/>
    <col min="4370" max="4371" width="0.7109375" style="1" customWidth="1"/>
    <col min="4372" max="4372" width="4" style="1" bestFit="1" customWidth="1"/>
    <col min="4373" max="4374" width="0.7109375" style="1" customWidth="1"/>
    <col min="4375" max="4375" width="4.7109375" style="1" bestFit="1" customWidth="1"/>
    <col min="4376" max="4376" width="0.7109375" style="1" customWidth="1"/>
    <col min="4377" max="4377" width="5.140625" style="1" bestFit="1" customWidth="1"/>
    <col min="4378" max="4378" width="0.7109375" style="1" customWidth="1"/>
    <col min="4379" max="4379" width="4.7109375" style="1" customWidth="1"/>
    <col min="4380" max="4380" width="3.7109375" style="1" bestFit="1" customWidth="1"/>
    <col min="4381" max="4381" width="4.140625" style="1" bestFit="1" customWidth="1"/>
    <col min="4382" max="4382" width="3.7109375" style="1" bestFit="1" customWidth="1"/>
    <col min="4383" max="4383" width="4.140625" style="1" bestFit="1" customWidth="1"/>
    <col min="4384" max="4384" width="3.7109375" style="1" bestFit="1" customWidth="1"/>
    <col min="4385" max="4385" width="0.7109375" style="1" customWidth="1"/>
    <col min="4386" max="4386" width="5" style="1" bestFit="1" customWidth="1"/>
    <col min="4387" max="4387" width="0.7109375" style="1" customWidth="1"/>
    <col min="4388" max="4388" width="4.28515625" style="1" bestFit="1" customWidth="1"/>
    <col min="4389" max="4389" width="0.7109375" style="1" customWidth="1"/>
    <col min="4390" max="4390" width="5.140625" style="1" customWidth="1"/>
    <col min="4391" max="4391" width="0.7109375" style="1" customWidth="1"/>
    <col min="4392" max="4392" width="5.140625" style="1" bestFit="1" customWidth="1"/>
    <col min="4393" max="4393" width="3.42578125" style="1" bestFit="1" customWidth="1"/>
    <col min="4394" max="4394" width="4.140625" style="1" customWidth="1"/>
    <col min="4395" max="4396" width="4.140625" style="1" bestFit="1" customWidth="1"/>
    <col min="4397" max="4397" width="3.85546875" style="1" bestFit="1" customWidth="1"/>
    <col min="4398" max="4399" width="4.140625" style="1" bestFit="1" customWidth="1"/>
    <col min="4400" max="4400" width="0.7109375" style="1" customWidth="1"/>
    <col min="4401" max="4401" width="5" style="1" bestFit="1" customWidth="1"/>
    <col min="4402" max="4402" width="0.7109375" style="1" customWidth="1"/>
    <col min="4403" max="4403" width="4.28515625" style="1" bestFit="1" customWidth="1"/>
    <col min="4404" max="4404" width="0.7109375" style="1" customWidth="1"/>
    <col min="4405" max="4405" width="5.140625" style="1" bestFit="1" customWidth="1"/>
    <col min="4406" max="4406" width="0.7109375" style="1" customWidth="1"/>
    <col min="4407" max="4407" width="5" style="1" bestFit="1" customWidth="1"/>
    <col min="4408" max="4408" width="7.42578125" style="1" bestFit="1" customWidth="1"/>
    <col min="4409" max="4409" width="6.140625" style="1" bestFit="1" customWidth="1"/>
    <col min="4410" max="4410" width="5.42578125" style="1" bestFit="1" customWidth="1"/>
    <col min="4411" max="4601" width="10.7109375" style="1"/>
    <col min="4602" max="4602" width="8.42578125" style="1" customWidth="1"/>
    <col min="4603" max="4603" width="3.42578125" style="1" bestFit="1" customWidth="1"/>
    <col min="4604" max="4604" width="4.7109375" style="1" customWidth="1"/>
    <col min="4605" max="4606" width="0.7109375" style="1" customWidth="1"/>
    <col min="4607" max="4607" width="3.7109375" style="1" bestFit="1" customWidth="1"/>
    <col min="4608" max="4608" width="4.140625" style="1" bestFit="1" customWidth="1"/>
    <col min="4609" max="4609" width="3.42578125" style="1" bestFit="1" customWidth="1"/>
    <col min="4610" max="4610" width="4.140625" style="1" bestFit="1" customWidth="1"/>
    <col min="4611" max="4611" width="3.85546875" style="1" bestFit="1" customWidth="1"/>
    <col min="4612" max="4612" width="4.140625" style="1" bestFit="1" customWidth="1"/>
    <col min="4613" max="4613" width="3.42578125" style="1" bestFit="1" customWidth="1"/>
    <col min="4614" max="4614" width="4.140625" style="1" bestFit="1" customWidth="1"/>
    <col min="4615" max="4615" width="3.7109375" style="1" customWidth="1"/>
    <col min="4616" max="4616" width="4.140625" style="1" bestFit="1" customWidth="1"/>
    <col min="4617" max="4617" width="3.7109375" style="1" bestFit="1" customWidth="1"/>
    <col min="4618" max="4618" width="0.7109375" style="1" customWidth="1"/>
    <col min="4619" max="4619" width="5" style="1" bestFit="1" customWidth="1"/>
    <col min="4620" max="4620" width="0.7109375" style="1" customWidth="1"/>
    <col min="4621" max="4621" width="4.28515625" style="1" bestFit="1" customWidth="1"/>
    <col min="4622" max="4622" width="0.7109375" style="1" customWidth="1"/>
    <col min="4623" max="4623" width="6.42578125" style="1" bestFit="1" customWidth="1"/>
    <col min="4624" max="4624" width="0.7109375" style="1" customWidth="1"/>
    <col min="4625" max="4625" width="4.28515625" style="1" customWidth="1"/>
    <col min="4626" max="4627" width="0.7109375" style="1" customWidth="1"/>
    <col min="4628" max="4628" width="4" style="1" bestFit="1" customWidth="1"/>
    <col min="4629" max="4630" width="0.7109375" style="1" customWidth="1"/>
    <col min="4631" max="4631" width="4.7109375" style="1" bestFit="1" customWidth="1"/>
    <col min="4632" max="4632" width="0.7109375" style="1" customWidth="1"/>
    <col min="4633" max="4633" width="5.140625" style="1" bestFit="1" customWidth="1"/>
    <col min="4634" max="4634" width="0.7109375" style="1" customWidth="1"/>
    <col min="4635" max="4635" width="4.7109375" style="1" customWidth="1"/>
    <col min="4636" max="4636" width="3.7109375" style="1" bestFit="1" customWidth="1"/>
    <col min="4637" max="4637" width="4.140625" style="1" bestFit="1" customWidth="1"/>
    <col min="4638" max="4638" width="3.7109375" style="1" bestFit="1" customWidth="1"/>
    <col min="4639" max="4639" width="4.140625" style="1" bestFit="1" customWidth="1"/>
    <col min="4640" max="4640" width="3.7109375" style="1" bestFit="1" customWidth="1"/>
    <col min="4641" max="4641" width="0.7109375" style="1" customWidth="1"/>
    <col min="4642" max="4642" width="5" style="1" bestFit="1" customWidth="1"/>
    <col min="4643" max="4643" width="0.7109375" style="1" customWidth="1"/>
    <col min="4644" max="4644" width="4.28515625" style="1" bestFit="1" customWidth="1"/>
    <col min="4645" max="4645" width="0.7109375" style="1" customWidth="1"/>
    <col min="4646" max="4646" width="5.140625" style="1" customWidth="1"/>
    <col min="4647" max="4647" width="0.7109375" style="1" customWidth="1"/>
    <col min="4648" max="4648" width="5.140625" style="1" bestFit="1" customWidth="1"/>
    <col min="4649" max="4649" width="3.42578125" style="1" bestFit="1" customWidth="1"/>
    <col min="4650" max="4650" width="4.140625" style="1" customWidth="1"/>
    <col min="4651" max="4652" width="4.140625" style="1" bestFit="1" customWidth="1"/>
    <col min="4653" max="4653" width="3.85546875" style="1" bestFit="1" customWidth="1"/>
    <col min="4654" max="4655" width="4.140625" style="1" bestFit="1" customWidth="1"/>
    <col min="4656" max="4656" width="0.7109375" style="1" customWidth="1"/>
    <col min="4657" max="4657" width="5" style="1" bestFit="1" customWidth="1"/>
    <col min="4658" max="4658" width="0.7109375" style="1" customWidth="1"/>
    <col min="4659" max="4659" width="4.28515625" style="1" bestFit="1" customWidth="1"/>
    <col min="4660" max="4660" width="0.7109375" style="1" customWidth="1"/>
    <col min="4661" max="4661" width="5.140625" style="1" bestFit="1" customWidth="1"/>
    <col min="4662" max="4662" width="0.7109375" style="1" customWidth="1"/>
    <col min="4663" max="4663" width="5" style="1" bestFit="1" customWidth="1"/>
    <col min="4664" max="4664" width="7.42578125" style="1" bestFit="1" customWidth="1"/>
    <col min="4665" max="4665" width="6.140625" style="1" bestFit="1" customWidth="1"/>
    <col min="4666" max="4666" width="5.42578125" style="1" bestFit="1" customWidth="1"/>
    <col min="4667" max="4857" width="10.7109375" style="1"/>
    <col min="4858" max="4858" width="8.42578125" style="1" customWidth="1"/>
    <col min="4859" max="4859" width="3.42578125" style="1" bestFit="1" customWidth="1"/>
    <col min="4860" max="4860" width="4.7109375" style="1" customWidth="1"/>
    <col min="4861" max="4862" width="0.7109375" style="1" customWidth="1"/>
    <col min="4863" max="4863" width="3.7109375" style="1" bestFit="1" customWidth="1"/>
    <col min="4864" max="4864" width="4.140625" style="1" bestFit="1" customWidth="1"/>
    <col min="4865" max="4865" width="3.42578125" style="1" bestFit="1" customWidth="1"/>
    <col min="4866" max="4866" width="4.140625" style="1" bestFit="1" customWidth="1"/>
    <col min="4867" max="4867" width="3.85546875" style="1" bestFit="1" customWidth="1"/>
    <col min="4868" max="4868" width="4.140625" style="1" bestFit="1" customWidth="1"/>
    <col min="4869" max="4869" width="3.42578125" style="1" bestFit="1" customWidth="1"/>
    <col min="4870" max="4870" width="4.140625" style="1" bestFit="1" customWidth="1"/>
    <col min="4871" max="4871" width="3.7109375" style="1" customWidth="1"/>
    <col min="4872" max="4872" width="4.140625" style="1" bestFit="1" customWidth="1"/>
    <col min="4873" max="4873" width="3.7109375" style="1" bestFit="1" customWidth="1"/>
    <col min="4874" max="4874" width="0.7109375" style="1" customWidth="1"/>
    <col min="4875" max="4875" width="5" style="1" bestFit="1" customWidth="1"/>
    <col min="4876" max="4876" width="0.7109375" style="1" customWidth="1"/>
    <col min="4877" max="4877" width="4.28515625" style="1" bestFit="1" customWidth="1"/>
    <col min="4878" max="4878" width="0.7109375" style="1" customWidth="1"/>
    <col min="4879" max="4879" width="6.42578125" style="1" bestFit="1" customWidth="1"/>
    <col min="4880" max="4880" width="0.7109375" style="1" customWidth="1"/>
    <col min="4881" max="4881" width="4.28515625" style="1" customWidth="1"/>
    <col min="4882" max="4883" width="0.7109375" style="1" customWidth="1"/>
    <col min="4884" max="4884" width="4" style="1" bestFit="1" customWidth="1"/>
    <col min="4885" max="4886" width="0.7109375" style="1" customWidth="1"/>
    <col min="4887" max="4887" width="4.7109375" style="1" bestFit="1" customWidth="1"/>
    <col min="4888" max="4888" width="0.7109375" style="1" customWidth="1"/>
    <col min="4889" max="4889" width="5.140625" style="1" bestFit="1" customWidth="1"/>
    <col min="4890" max="4890" width="0.7109375" style="1" customWidth="1"/>
    <col min="4891" max="4891" width="4.7109375" style="1" customWidth="1"/>
    <col min="4892" max="4892" width="3.7109375" style="1" bestFit="1" customWidth="1"/>
    <col min="4893" max="4893" width="4.140625" style="1" bestFit="1" customWidth="1"/>
    <col min="4894" max="4894" width="3.7109375" style="1" bestFit="1" customWidth="1"/>
    <col min="4895" max="4895" width="4.140625" style="1" bestFit="1" customWidth="1"/>
    <col min="4896" max="4896" width="3.7109375" style="1" bestFit="1" customWidth="1"/>
    <col min="4897" max="4897" width="0.7109375" style="1" customWidth="1"/>
    <col min="4898" max="4898" width="5" style="1" bestFit="1" customWidth="1"/>
    <col min="4899" max="4899" width="0.7109375" style="1" customWidth="1"/>
    <col min="4900" max="4900" width="4.28515625" style="1" bestFit="1" customWidth="1"/>
    <col min="4901" max="4901" width="0.7109375" style="1" customWidth="1"/>
    <col min="4902" max="4902" width="5.140625" style="1" customWidth="1"/>
    <col min="4903" max="4903" width="0.7109375" style="1" customWidth="1"/>
    <col min="4904" max="4904" width="5.140625" style="1" bestFit="1" customWidth="1"/>
    <col min="4905" max="4905" width="3.42578125" style="1" bestFit="1" customWidth="1"/>
    <col min="4906" max="4906" width="4.140625" style="1" customWidth="1"/>
    <col min="4907" max="4908" width="4.140625" style="1" bestFit="1" customWidth="1"/>
    <col min="4909" max="4909" width="3.85546875" style="1" bestFit="1" customWidth="1"/>
    <col min="4910" max="4911" width="4.140625" style="1" bestFit="1" customWidth="1"/>
    <col min="4912" max="4912" width="0.7109375" style="1" customWidth="1"/>
    <col min="4913" max="4913" width="5" style="1" bestFit="1" customWidth="1"/>
    <col min="4914" max="4914" width="0.7109375" style="1" customWidth="1"/>
    <col min="4915" max="4915" width="4.28515625" style="1" bestFit="1" customWidth="1"/>
    <col min="4916" max="4916" width="0.7109375" style="1" customWidth="1"/>
    <col min="4917" max="4917" width="5.140625" style="1" bestFit="1" customWidth="1"/>
    <col min="4918" max="4918" width="0.7109375" style="1" customWidth="1"/>
    <col min="4919" max="4919" width="5" style="1" bestFit="1" customWidth="1"/>
    <col min="4920" max="4920" width="7.42578125" style="1" bestFit="1" customWidth="1"/>
    <col min="4921" max="4921" width="6.140625" style="1" bestFit="1" customWidth="1"/>
    <col min="4922" max="4922" width="5.42578125" style="1" bestFit="1" customWidth="1"/>
    <col min="4923" max="5113" width="10.7109375" style="1"/>
    <col min="5114" max="5114" width="8.42578125" style="1" customWidth="1"/>
    <col min="5115" max="5115" width="3.42578125" style="1" bestFit="1" customWidth="1"/>
    <col min="5116" max="5116" width="4.7109375" style="1" customWidth="1"/>
    <col min="5117" max="5118" width="0.7109375" style="1" customWidth="1"/>
    <col min="5119" max="5119" width="3.7109375" style="1" bestFit="1" customWidth="1"/>
    <col min="5120" max="5120" width="4.140625" style="1" bestFit="1" customWidth="1"/>
    <col min="5121" max="5121" width="3.42578125" style="1" bestFit="1" customWidth="1"/>
    <col min="5122" max="5122" width="4.140625" style="1" bestFit="1" customWidth="1"/>
    <col min="5123" max="5123" width="3.85546875" style="1" bestFit="1" customWidth="1"/>
    <col min="5124" max="5124" width="4.140625" style="1" bestFit="1" customWidth="1"/>
    <col min="5125" max="5125" width="3.42578125" style="1" bestFit="1" customWidth="1"/>
    <col min="5126" max="5126" width="4.140625" style="1" bestFit="1" customWidth="1"/>
    <col min="5127" max="5127" width="3.7109375" style="1" customWidth="1"/>
    <col min="5128" max="5128" width="4.140625" style="1" bestFit="1" customWidth="1"/>
    <col min="5129" max="5129" width="3.7109375" style="1" bestFit="1" customWidth="1"/>
    <col min="5130" max="5130" width="0.7109375" style="1" customWidth="1"/>
    <col min="5131" max="5131" width="5" style="1" bestFit="1" customWidth="1"/>
    <col min="5132" max="5132" width="0.7109375" style="1" customWidth="1"/>
    <col min="5133" max="5133" width="4.28515625" style="1" bestFit="1" customWidth="1"/>
    <col min="5134" max="5134" width="0.7109375" style="1" customWidth="1"/>
    <col min="5135" max="5135" width="6.42578125" style="1" bestFit="1" customWidth="1"/>
    <col min="5136" max="5136" width="0.7109375" style="1" customWidth="1"/>
    <col min="5137" max="5137" width="4.28515625" style="1" customWidth="1"/>
    <col min="5138" max="5139" width="0.7109375" style="1" customWidth="1"/>
    <col min="5140" max="5140" width="4" style="1" bestFit="1" customWidth="1"/>
    <col min="5141" max="5142" width="0.7109375" style="1" customWidth="1"/>
    <col min="5143" max="5143" width="4.7109375" style="1" bestFit="1" customWidth="1"/>
    <col min="5144" max="5144" width="0.7109375" style="1" customWidth="1"/>
    <col min="5145" max="5145" width="5.140625" style="1" bestFit="1" customWidth="1"/>
    <col min="5146" max="5146" width="0.7109375" style="1" customWidth="1"/>
    <col min="5147" max="5147" width="4.7109375" style="1" customWidth="1"/>
    <col min="5148" max="5148" width="3.7109375" style="1" bestFit="1" customWidth="1"/>
    <col min="5149" max="5149" width="4.140625" style="1" bestFit="1" customWidth="1"/>
    <col min="5150" max="5150" width="3.7109375" style="1" bestFit="1" customWidth="1"/>
    <col min="5151" max="5151" width="4.140625" style="1" bestFit="1" customWidth="1"/>
    <col min="5152" max="5152" width="3.7109375" style="1" bestFit="1" customWidth="1"/>
    <col min="5153" max="5153" width="0.7109375" style="1" customWidth="1"/>
    <col min="5154" max="5154" width="5" style="1" bestFit="1" customWidth="1"/>
    <col min="5155" max="5155" width="0.7109375" style="1" customWidth="1"/>
    <col min="5156" max="5156" width="4.28515625" style="1" bestFit="1" customWidth="1"/>
    <col min="5157" max="5157" width="0.7109375" style="1" customWidth="1"/>
    <col min="5158" max="5158" width="5.140625" style="1" customWidth="1"/>
    <col min="5159" max="5159" width="0.7109375" style="1" customWidth="1"/>
    <col min="5160" max="5160" width="5.140625" style="1" bestFit="1" customWidth="1"/>
    <col min="5161" max="5161" width="3.42578125" style="1" bestFit="1" customWidth="1"/>
    <col min="5162" max="5162" width="4.140625" style="1" customWidth="1"/>
    <col min="5163" max="5164" width="4.140625" style="1" bestFit="1" customWidth="1"/>
    <col min="5165" max="5165" width="3.85546875" style="1" bestFit="1" customWidth="1"/>
    <col min="5166" max="5167" width="4.140625" style="1" bestFit="1" customWidth="1"/>
    <col min="5168" max="5168" width="0.7109375" style="1" customWidth="1"/>
    <col min="5169" max="5169" width="5" style="1" bestFit="1" customWidth="1"/>
    <col min="5170" max="5170" width="0.7109375" style="1" customWidth="1"/>
    <col min="5171" max="5171" width="4.28515625" style="1" bestFit="1" customWidth="1"/>
    <col min="5172" max="5172" width="0.7109375" style="1" customWidth="1"/>
    <col min="5173" max="5173" width="5.140625" style="1" bestFit="1" customWidth="1"/>
    <col min="5174" max="5174" width="0.7109375" style="1" customWidth="1"/>
    <col min="5175" max="5175" width="5" style="1" bestFit="1" customWidth="1"/>
    <col min="5176" max="5176" width="7.42578125" style="1" bestFit="1" customWidth="1"/>
    <col min="5177" max="5177" width="6.140625" style="1" bestFit="1" customWidth="1"/>
    <col min="5178" max="5178" width="5.42578125" style="1" bestFit="1" customWidth="1"/>
    <col min="5179" max="5369" width="10.7109375" style="1"/>
    <col min="5370" max="5370" width="8.42578125" style="1" customWidth="1"/>
    <col min="5371" max="5371" width="3.42578125" style="1" bestFit="1" customWidth="1"/>
    <col min="5372" max="5372" width="4.7109375" style="1" customWidth="1"/>
    <col min="5373" max="5374" width="0.7109375" style="1" customWidth="1"/>
    <col min="5375" max="5375" width="3.7109375" style="1" bestFit="1" customWidth="1"/>
    <col min="5376" max="5376" width="4.140625" style="1" bestFit="1" customWidth="1"/>
    <col min="5377" max="5377" width="3.42578125" style="1" bestFit="1" customWidth="1"/>
    <col min="5378" max="5378" width="4.140625" style="1" bestFit="1" customWidth="1"/>
    <col min="5379" max="5379" width="3.85546875" style="1" bestFit="1" customWidth="1"/>
    <col min="5380" max="5380" width="4.140625" style="1" bestFit="1" customWidth="1"/>
    <col min="5381" max="5381" width="3.42578125" style="1" bestFit="1" customWidth="1"/>
    <col min="5382" max="5382" width="4.140625" style="1" bestFit="1" customWidth="1"/>
    <col min="5383" max="5383" width="3.7109375" style="1" customWidth="1"/>
    <col min="5384" max="5384" width="4.140625" style="1" bestFit="1" customWidth="1"/>
    <col min="5385" max="5385" width="3.7109375" style="1" bestFit="1" customWidth="1"/>
    <col min="5386" max="5386" width="0.7109375" style="1" customWidth="1"/>
    <col min="5387" max="5387" width="5" style="1" bestFit="1" customWidth="1"/>
    <col min="5388" max="5388" width="0.7109375" style="1" customWidth="1"/>
    <col min="5389" max="5389" width="4.28515625" style="1" bestFit="1" customWidth="1"/>
    <col min="5390" max="5390" width="0.7109375" style="1" customWidth="1"/>
    <col min="5391" max="5391" width="6.42578125" style="1" bestFit="1" customWidth="1"/>
    <col min="5392" max="5392" width="0.7109375" style="1" customWidth="1"/>
    <col min="5393" max="5393" width="4.28515625" style="1" customWidth="1"/>
    <col min="5394" max="5395" width="0.7109375" style="1" customWidth="1"/>
    <col min="5396" max="5396" width="4" style="1" bestFit="1" customWidth="1"/>
    <col min="5397" max="5398" width="0.7109375" style="1" customWidth="1"/>
    <col min="5399" max="5399" width="4.7109375" style="1" bestFit="1" customWidth="1"/>
    <col min="5400" max="5400" width="0.7109375" style="1" customWidth="1"/>
    <col min="5401" max="5401" width="5.140625" style="1" bestFit="1" customWidth="1"/>
    <col min="5402" max="5402" width="0.7109375" style="1" customWidth="1"/>
    <col min="5403" max="5403" width="4.7109375" style="1" customWidth="1"/>
    <col min="5404" max="5404" width="3.7109375" style="1" bestFit="1" customWidth="1"/>
    <col min="5405" max="5405" width="4.140625" style="1" bestFit="1" customWidth="1"/>
    <col min="5406" max="5406" width="3.7109375" style="1" bestFit="1" customWidth="1"/>
    <col min="5407" max="5407" width="4.140625" style="1" bestFit="1" customWidth="1"/>
    <col min="5408" max="5408" width="3.7109375" style="1" bestFit="1" customWidth="1"/>
    <col min="5409" max="5409" width="0.7109375" style="1" customWidth="1"/>
    <col min="5410" max="5410" width="5" style="1" bestFit="1" customWidth="1"/>
    <col min="5411" max="5411" width="0.7109375" style="1" customWidth="1"/>
    <col min="5412" max="5412" width="4.28515625" style="1" bestFit="1" customWidth="1"/>
    <col min="5413" max="5413" width="0.7109375" style="1" customWidth="1"/>
    <col min="5414" max="5414" width="5.140625" style="1" customWidth="1"/>
    <col min="5415" max="5415" width="0.7109375" style="1" customWidth="1"/>
    <col min="5416" max="5416" width="5.140625" style="1" bestFit="1" customWidth="1"/>
    <col min="5417" max="5417" width="3.42578125" style="1" bestFit="1" customWidth="1"/>
    <col min="5418" max="5418" width="4.140625" style="1" customWidth="1"/>
    <col min="5419" max="5420" width="4.140625" style="1" bestFit="1" customWidth="1"/>
    <col min="5421" max="5421" width="3.85546875" style="1" bestFit="1" customWidth="1"/>
    <col min="5422" max="5423" width="4.140625" style="1" bestFit="1" customWidth="1"/>
    <col min="5424" max="5424" width="0.7109375" style="1" customWidth="1"/>
    <col min="5425" max="5425" width="5" style="1" bestFit="1" customWidth="1"/>
    <col min="5426" max="5426" width="0.7109375" style="1" customWidth="1"/>
    <col min="5427" max="5427" width="4.28515625" style="1" bestFit="1" customWidth="1"/>
    <col min="5428" max="5428" width="0.7109375" style="1" customWidth="1"/>
    <col min="5429" max="5429" width="5.140625" style="1" bestFit="1" customWidth="1"/>
    <col min="5430" max="5430" width="0.7109375" style="1" customWidth="1"/>
    <col min="5431" max="5431" width="5" style="1" bestFit="1" customWidth="1"/>
    <col min="5432" max="5432" width="7.42578125" style="1" bestFit="1" customWidth="1"/>
    <col min="5433" max="5433" width="6.140625" style="1" bestFit="1" customWidth="1"/>
    <col min="5434" max="5434" width="5.42578125" style="1" bestFit="1" customWidth="1"/>
    <col min="5435" max="5625" width="10.7109375" style="1"/>
    <col min="5626" max="5626" width="8.42578125" style="1" customWidth="1"/>
    <col min="5627" max="5627" width="3.42578125" style="1" bestFit="1" customWidth="1"/>
    <col min="5628" max="5628" width="4.7109375" style="1" customWidth="1"/>
    <col min="5629" max="5630" width="0.7109375" style="1" customWidth="1"/>
    <col min="5631" max="5631" width="3.7109375" style="1" bestFit="1" customWidth="1"/>
    <col min="5632" max="5632" width="4.140625" style="1" bestFit="1" customWidth="1"/>
    <col min="5633" max="5633" width="3.42578125" style="1" bestFit="1" customWidth="1"/>
    <col min="5634" max="5634" width="4.140625" style="1" bestFit="1" customWidth="1"/>
    <col min="5635" max="5635" width="3.85546875" style="1" bestFit="1" customWidth="1"/>
    <col min="5636" max="5636" width="4.140625" style="1" bestFit="1" customWidth="1"/>
    <col min="5637" max="5637" width="3.42578125" style="1" bestFit="1" customWidth="1"/>
    <col min="5638" max="5638" width="4.140625" style="1" bestFit="1" customWidth="1"/>
    <col min="5639" max="5639" width="3.7109375" style="1" customWidth="1"/>
    <col min="5640" max="5640" width="4.140625" style="1" bestFit="1" customWidth="1"/>
    <col min="5641" max="5641" width="3.7109375" style="1" bestFit="1" customWidth="1"/>
    <col min="5642" max="5642" width="0.7109375" style="1" customWidth="1"/>
    <col min="5643" max="5643" width="5" style="1" bestFit="1" customWidth="1"/>
    <col min="5644" max="5644" width="0.7109375" style="1" customWidth="1"/>
    <col min="5645" max="5645" width="4.28515625" style="1" bestFit="1" customWidth="1"/>
    <col min="5646" max="5646" width="0.7109375" style="1" customWidth="1"/>
    <col min="5647" max="5647" width="6.42578125" style="1" bestFit="1" customWidth="1"/>
    <col min="5648" max="5648" width="0.7109375" style="1" customWidth="1"/>
    <col min="5649" max="5649" width="4.28515625" style="1" customWidth="1"/>
    <col min="5650" max="5651" width="0.7109375" style="1" customWidth="1"/>
    <col min="5652" max="5652" width="4" style="1" bestFit="1" customWidth="1"/>
    <col min="5653" max="5654" width="0.7109375" style="1" customWidth="1"/>
    <col min="5655" max="5655" width="4.7109375" style="1" bestFit="1" customWidth="1"/>
    <col min="5656" max="5656" width="0.7109375" style="1" customWidth="1"/>
    <col min="5657" max="5657" width="5.140625" style="1" bestFit="1" customWidth="1"/>
    <col min="5658" max="5658" width="0.7109375" style="1" customWidth="1"/>
    <col min="5659" max="5659" width="4.7109375" style="1" customWidth="1"/>
    <col min="5660" max="5660" width="3.7109375" style="1" bestFit="1" customWidth="1"/>
    <col min="5661" max="5661" width="4.140625" style="1" bestFit="1" customWidth="1"/>
    <col min="5662" max="5662" width="3.7109375" style="1" bestFit="1" customWidth="1"/>
    <col min="5663" max="5663" width="4.140625" style="1" bestFit="1" customWidth="1"/>
    <col min="5664" max="5664" width="3.7109375" style="1" bestFit="1" customWidth="1"/>
    <col min="5665" max="5665" width="0.7109375" style="1" customWidth="1"/>
    <col min="5666" max="5666" width="5" style="1" bestFit="1" customWidth="1"/>
    <col min="5667" max="5667" width="0.7109375" style="1" customWidth="1"/>
    <col min="5668" max="5668" width="4.28515625" style="1" bestFit="1" customWidth="1"/>
    <col min="5669" max="5669" width="0.7109375" style="1" customWidth="1"/>
    <col min="5670" max="5670" width="5.140625" style="1" customWidth="1"/>
    <col min="5671" max="5671" width="0.7109375" style="1" customWidth="1"/>
    <col min="5672" max="5672" width="5.140625" style="1" bestFit="1" customWidth="1"/>
    <col min="5673" max="5673" width="3.42578125" style="1" bestFit="1" customWidth="1"/>
    <col min="5674" max="5674" width="4.140625" style="1" customWidth="1"/>
    <col min="5675" max="5676" width="4.140625" style="1" bestFit="1" customWidth="1"/>
    <col min="5677" max="5677" width="3.85546875" style="1" bestFit="1" customWidth="1"/>
    <col min="5678" max="5679" width="4.140625" style="1" bestFit="1" customWidth="1"/>
    <col min="5680" max="5680" width="0.7109375" style="1" customWidth="1"/>
    <col min="5681" max="5681" width="5" style="1" bestFit="1" customWidth="1"/>
    <col min="5682" max="5682" width="0.7109375" style="1" customWidth="1"/>
    <col min="5683" max="5683" width="4.28515625" style="1" bestFit="1" customWidth="1"/>
    <col min="5684" max="5684" width="0.7109375" style="1" customWidth="1"/>
    <col min="5685" max="5685" width="5.140625" style="1" bestFit="1" customWidth="1"/>
    <col min="5686" max="5686" width="0.7109375" style="1" customWidth="1"/>
    <col min="5687" max="5687" width="5" style="1" bestFit="1" customWidth="1"/>
    <col min="5688" max="5688" width="7.42578125" style="1" bestFit="1" customWidth="1"/>
    <col min="5689" max="5689" width="6.140625" style="1" bestFit="1" customWidth="1"/>
    <col min="5690" max="5690" width="5.42578125" style="1" bestFit="1" customWidth="1"/>
    <col min="5691" max="5881" width="10.7109375" style="1"/>
    <col min="5882" max="5882" width="8.42578125" style="1" customWidth="1"/>
    <col min="5883" max="5883" width="3.42578125" style="1" bestFit="1" customWidth="1"/>
    <col min="5884" max="5884" width="4.7109375" style="1" customWidth="1"/>
    <col min="5885" max="5886" width="0.7109375" style="1" customWidth="1"/>
    <col min="5887" max="5887" width="3.7109375" style="1" bestFit="1" customWidth="1"/>
    <col min="5888" max="5888" width="4.140625" style="1" bestFit="1" customWidth="1"/>
    <col min="5889" max="5889" width="3.42578125" style="1" bestFit="1" customWidth="1"/>
    <col min="5890" max="5890" width="4.140625" style="1" bestFit="1" customWidth="1"/>
    <col min="5891" max="5891" width="3.85546875" style="1" bestFit="1" customWidth="1"/>
    <col min="5892" max="5892" width="4.140625" style="1" bestFit="1" customWidth="1"/>
    <col min="5893" max="5893" width="3.42578125" style="1" bestFit="1" customWidth="1"/>
    <col min="5894" max="5894" width="4.140625" style="1" bestFit="1" customWidth="1"/>
    <col min="5895" max="5895" width="3.7109375" style="1" customWidth="1"/>
    <col min="5896" max="5896" width="4.140625" style="1" bestFit="1" customWidth="1"/>
    <col min="5897" max="5897" width="3.7109375" style="1" bestFit="1" customWidth="1"/>
    <col min="5898" max="5898" width="0.7109375" style="1" customWidth="1"/>
    <col min="5899" max="5899" width="5" style="1" bestFit="1" customWidth="1"/>
    <col min="5900" max="5900" width="0.7109375" style="1" customWidth="1"/>
    <col min="5901" max="5901" width="4.28515625" style="1" bestFit="1" customWidth="1"/>
    <col min="5902" max="5902" width="0.7109375" style="1" customWidth="1"/>
    <col min="5903" max="5903" width="6.42578125" style="1" bestFit="1" customWidth="1"/>
    <col min="5904" max="5904" width="0.7109375" style="1" customWidth="1"/>
    <col min="5905" max="5905" width="4.28515625" style="1" customWidth="1"/>
    <col min="5906" max="5907" width="0.7109375" style="1" customWidth="1"/>
    <col min="5908" max="5908" width="4" style="1" bestFit="1" customWidth="1"/>
    <col min="5909" max="5910" width="0.7109375" style="1" customWidth="1"/>
    <col min="5911" max="5911" width="4.7109375" style="1" bestFit="1" customWidth="1"/>
    <col min="5912" max="5912" width="0.7109375" style="1" customWidth="1"/>
    <col min="5913" max="5913" width="5.140625" style="1" bestFit="1" customWidth="1"/>
    <col min="5914" max="5914" width="0.7109375" style="1" customWidth="1"/>
    <col min="5915" max="5915" width="4.7109375" style="1" customWidth="1"/>
    <col min="5916" max="5916" width="3.7109375" style="1" bestFit="1" customWidth="1"/>
    <col min="5917" max="5917" width="4.140625" style="1" bestFit="1" customWidth="1"/>
    <col min="5918" max="5918" width="3.7109375" style="1" bestFit="1" customWidth="1"/>
    <col min="5919" max="5919" width="4.140625" style="1" bestFit="1" customWidth="1"/>
    <col min="5920" max="5920" width="3.7109375" style="1" bestFit="1" customWidth="1"/>
    <col min="5921" max="5921" width="0.7109375" style="1" customWidth="1"/>
    <col min="5922" max="5922" width="5" style="1" bestFit="1" customWidth="1"/>
    <col min="5923" max="5923" width="0.7109375" style="1" customWidth="1"/>
    <col min="5924" max="5924" width="4.28515625" style="1" bestFit="1" customWidth="1"/>
    <col min="5925" max="5925" width="0.7109375" style="1" customWidth="1"/>
    <col min="5926" max="5926" width="5.140625" style="1" customWidth="1"/>
    <col min="5927" max="5927" width="0.7109375" style="1" customWidth="1"/>
    <col min="5928" max="5928" width="5.140625" style="1" bestFit="1" customWidth="1"/>
    <col min="5929" max="5929" width="3.42578125" style="1" bestFit="1" customWidth="1"/>
    <col min="5930" max="5930" width="4.140625" style="1" customWidth="1"/>
    <col min="5931" max="5932" width="4.140625" style="1" bestFit="1" customWidth="1"/>
    <col min="5933" max="5933" width="3.85546875" style="1" bestFit="1" customWidth="1"/>
    <col min="5934" max="5935" width="4.140625" style="1" bestFit="1" customWidth="1"/>
    <col min="5936" max="5936" width="0.7109375" style="1" customWidth="1"/>
    <col min="5937" max="5937" width="5" style="1" bestFit="1" customWidth="1"/>
    <col min="5938" max="5938" width="0.7109375" style="1" customWidth="1"/>
    <col min="5939" max="5939" width="4.28515625" style="1" bestFit="1" customWidth="1"/>
    <col min="5940" max="5940" width="0.7109375" style="1" customWidth="1"/>
    <col min="5941" max="5941" width="5.140625" style="1" bestFit="1" customWidth="1"/>
    <col min="5942" max="5942" width="0.7109375" style="1" customWidth="1"/>
    <col min="5943" max="5943" width="5" style="1" bestFit="1" customWidth="1"/>
    <col min="5944" max="5944" width="7.42578125" style="1" bestFit="1" customWidth="1"/>
    <col min="5945" max="5945" width="6.140625" style="1" bestFit="1" customWidth="1"/>
    <col min="5946" max="5946" width="5.42578125" style="1" bestFit="1" customWidth="1"/>
    <col min="5947" max="6137" width="10.7109375" style="1"/>
    <col min="6138" max="6138" width="8.42578125" style="1" customWidth="1"/>
    <col min="6139" max="6139" width="3.42578125" style="1" bestFit="1" customWidth="1"/>
    <col min="6140" max="6140" width="4.7109375" style="1" customWidth="1"/>
    <col min="6141" max="6142" width="0.7109375" style="1" customWidth="1"/>
    <col min="6143" max="6143" width="3.7109375" style="1" bestFit="1" customWidth="1"/>
    <col min="6144" max="6144" width="4.140625" style="1" bestFit="1" customWidth="1"/>
    <col min="6145" max="6145" width="3.42578125" style="1" bestFit="1" customWidth="1"/>
    <col min="6146" max="6146" width="4.140625" style="1" bestFit="1" customWidth="1"/>
    <col min="6147" max="6147" width="3.85546875" style="1" bestFit="1" customWidth="1"/>
    <col min="6148" max="6148" width="4.140625" style="1" bestFit="1" customWidth="1"/>
    <col min="6149" max="6149" width="3.42578125" style="1" bestFit="1" customWidth="1"/>
    <col min="6150" max="6150" width="4.140625" style="1" bestFit="1" customWidth="1"/>
    <col min="6151" max="6151" width="3.7109375" style="1" customWidth="1"/>
    <col min="6152" max="6152" width="4.140625" style="1" bestFit="1" customWidth="1"/>
    <col min="6153" max="6153" width="3.7109375" style="1" bestFit="1" customWidth="1"/>
    <col min="6154" max="6154" width="0.7109375" style="1" customWidth="1"/>
    <col min="6155" max="6155" width="5" style="1" bestFit="1" customWidth="1"/>
    <col min="6156" max="6156" width="0.7109375" style="1" customWidth="1"/>
    <col min="6157" max="6157" width="4.28515625" style="1" bestFit="1" customWidth="1"/>
    <col min="6158" max="6158" width="0.7109375" style="1" customWidth="1"/>
    <col min="6159" max="6159" width="6.42578125" style="1" bestFit="1" customWidth="1"/>
    <col min="6160" max="6160" width="0.7109375" style="1" customWidth="1"/>
    <col min="6161" max="6161" width="4.28515625" style="1" customWidth="1"/>
    <col min="6162" max="6163" width="0.7109375" style="1" customWidth="1"/>
    <col min="6164" max="6164" width="4" style="1" bestFit="1" customWidth="1"/>
    <col min="6165" max="6166" width="0.7109375" style="1" customWidth="1"/>
    <col min="6167" max="6167" width="4.7109375" style="1" bestFit="1" customWidth="1"/>
    <col min="6168" max="6168" width="0.7109375" style="1" customWidth="1"/>
    <col min="6169" max="6169" width="5.140625" style="1" bestFit="1" customWidth="1"/>
    <col min="6170" max="6170" width="0.7109375" style="1" customWidth="1"/>
    <col min="6171" max="6171" width="4.7109375" style="1" customWidth="1"/>
    <col min="6172" max="6172" width="3.7109375" style="1" bestFit="1" customWidth="1"/>
    <col min="6173" max="6173" width="4.140625" style="1" bestFit="1" customWidth="1"/>
    <col min="6174" max="6174" width="3.7109375" style="1" bestFit="1" customWidth="1"/>
    <col min="6175" max="6175" width="4.140625" style="1" bestFit="1" customWidth="1"/>
    <col min="6176" max="6176" width="3.7109375" style="1" bestFit="1" customWidth="1"/>
    <col min="6177" max="6177" width="0.7109375" style="1" customWidth="1"/>
    <col min="6178" max="6178" width="5" style="1" bestFit="1" customWidth="1"/>
    <col min="6179" max="6179" width="0.7109375" style="1" customWidth="1"/>
    <col min="6180" max="6180" width="4.28515625" style="1" bestFit="1" customWidth="1"/>
    <col min="6181" max="6181" width="0.7109375" style="1" customWidth="1"/>
    <col min="6182" max="6182" width="5.140625" style="1" customWidth="1"/>
    <col min="6183" max="6183" width="0.7109375" style="1" customWidth="1"/>
    <col min="6184" max="6184" width="5.140625" style="1" bestFit="1" customWidth="1"/>
    <col min="6185" max="6185" width="3.42578125" style="1" bestFit="1" customWidth="1"/>
    <col min="6186" max="6186" width="4.140625" style="1" customWidth="1"/>
    <col min="6187" max="6188" width="4.140625" style="1" bestFit="1" customWidth="1"/>
    <col min="6189" max="6189" width="3.85546875" style="1" bestFit="1" customWidth="1"/>
    <col min="6190" max="6191" width="4.140625" style="1" bestFit="1" customWidth="1"/>
    <col min="6192" max="6192" width="0.7109375" style="1" customWidth="1"/>
    <col min="6193" max="6193" width="5" style="1" bestFit="1" customWidth="1"/>
    <col min="6194" max="6194" width="0.7109375" style="1" customWidth="1"/>
    <col min="6195" max="6195" width="4.28515625" style="1" bestFit="1" customWidth="1"/>
    <col min="6196" max="6196" width="0.7109375" style="1" customWidth="1"/>
    <col min="6197" max="6197" width="5.140625" style="1" bestFit="1" customWidth="1"/>
    <col min="6198" max="6198" width="0.7109375" style="1" customWidth="1"/>
    <col min="6199" max="6199" width="5" style="1" bestFit="1" customWidth="1"/>
    <col min="6200" max="6200" width="7.42578125" style="1" bestFit="1" customWidth="1"/>
    <col min="6201" max="6201" width="6.140625" style="1" bestFit="1" customWidth="1"/>
    <col min="6202" max="6202" width="5.42578125" style="1" bestFit="1" customWidth="1"/>
    <col min="6203" max="6393" width="10.7109375" style="1"/>
    <col min="6394" max="6394" width="8.42578125" style="1" customWidth="1"/>
    <col min="6395" max="6395" width="3.42578125" style="1" bestFit="1" customWidth="1"/>
    <col min="6396" max="6396" width="4.7109375" style="1" customWidth="1"/>
    <col min="6397" max="6398" width="0.7109375" style="1" customWidth="1"/>
    <col min="6399" max="6399" width="3.7109375" style="1" bestFit="1" customWidth="1"/>
    <col min="6400" max="6400" width="4.140625" style="1" bestFit="1" customWidth="1"/>
    <col min="6401" max="6401" width="3.42578125" style="1" bestFit="1" customWidth="1"/>
    <col min="6402" max="6402" width="4.140625" style="1" bestFit="1" customWidth="1"/>
    <col min="6403" max="6403" width="3.85546875" style="1" bestFit="1" customWidth="1"/>
    <col min="6404" max="6404" width="4.140625" style="1" bestFit="1" customWidth="1"/>
    <col min="6405" max="6405" width="3.42578125" style="1" bestFit="1" customWidth="1"/>
    <col min="6406" max="6406" width="4.140625" style="1" bestFit="1" customWidth="1"/>
    <col min="6407" max="6407" width="3.7109375" style="1" customWidth="1"/>
    <col min="6408" max="6408" width="4.140625" style="1" bestFit="1" customWidth="1"/>
    <col min="6409" max="6409" width="3.7109375" style="1" bestFit="1" customWidth="1"/>
    <col min="6410" max="6410" width="0.7109375" style="1" customWidth="1"/>
    <col min="6411" max="6411" width="5" style="1" bestFit="1" customWidth="1"/>
    <col min="6412" max="6412" width="0.7109375" style="1" customWidth="1"/>
    <col min="6413" max="6413" width="4.28515625" style="1" bestFit="1" customWidth="1"/>
    <col min="6414" max="6414" width="0.7109375" style="1" customWidth="1"/>
    <col min="6415" max="6415" width="6.42578125" style="1" bestFit="1" customWidth="1"/>
    <col min="6416" max="6416" width="0.7109375" style="1" customWidth="1"/>
    <col min="6417" max="6417" width="4.28515625" style="1" customWidth="1"/>
    <col min="6418" max="6419" width="0.7109375" style="1" customWidth="1"/>
    <col min="6420" max="6420" width="4" style="1" bestFit="1" customWidth="1"/>
    <col min="6421" max="6422" width="0.7109375" style="1" customWidth="1"/>
    <col min="6423" max="6423" width="4.7109375" style="1" bestFit="1" customWidth="1"/>
    <col min="6424" max="6424" width="0.7109375" style="1" customWidth="1"/>
    <col min="6425" max="6425" width="5.140625" style="1" bestFit="1" customWidth="1"/>
    <col min="6426" max="6426" width="0.7109375" style="1" customWidth="1"/>
    <col min="6427" max="6427" width="4.7109375" style="1" customWidth="1"/>
    <col min="6428" max="6428" width="3.7109375" style="1" bestFit="1" customWidth="1"/>
    <col min="6429" max="6429" width="4.140625" style="1" bestFit="1" customWidth="1"/>
    <col min="6430" max="6430" width="3.7109375" style="1" bestFit="1" customWidth="1"/>
    <col min="6431" max="6431" width="4.140625" style="1" bestFit="1" customWidth="1"/>
    <col min="6432" max="6432" width="3.7109375" style="1" bestFit="1" customWidth="1"/>
    <col min="6433" max="6433" width="0.7109375" style="1" customWidth="1"/>
    <col min="6434" max="6434" width="5" style="1" bestFit="1" customWidth="1"/>
    <col min="6435" max="6435" width="0.7109375" style="1" customWidth="1"/>
    <col min="6436" max="6436" width="4.28515625" style="1" bestFit="1" customWidth="1"/>
    <col min="6437" max="6437" width="0.7109375" style="1" customWidth="1"/>
    <col min="6438" max="6438" width="5.140625" style="1" customWidth="1"/>
    <col min="6439" max="6439" width="0.7109375" style="1" customWidth="1"/>
    <col min="6440" max="6440" width="5.140625" style="1" bestFit="1" customWidth="1"/>
    <col min="6441" max="6441" width="3.42578125" style="1" bestFit="1" customWidth="1"/>
    <col min="6442" max="6442" width="4.140625" style="1" customWidth="1"/>
    <col min="6443" max="6444" width="4.140625" style="1" bestFit="1" customWidth="1"/>
    <col min="6445" max="6445" width="3.85546875" style="1" bestFit="1" customWidth="1"/>
    <col min="6446" max="6447" width="4.140625" style="1" bestFit="1" customWidth="1"/>
    <col min="6448" max="6448" width="0.7109375" style="1" customWidth="1"/>
    <col min="6449" max="6449" width="5" style="1" bestFit="1" customWidth="1"/>
    <col min="6450" max="6450" width="0.7109375" style="1" customWidth="1"/>
    <col min="6451" max="6451" width="4.28515625" style="1" bestFit="1" customWidth="1"/>
    <col min="6452" max="6452" width="0.7109375" style="1" customWidth="1"/>
    <col min="6453" max="6453" width="5.140625" style="1" bestFit="1" customWidth="1"/>
    <col min="6454" max="6454" width="0.7109375" style="1" customWidth="1"/>
    <col min="6455" max="6455" width="5" style="1" bestFit="1" customWidth="1"/>
    <col min="6456" max="6456" width="7.42578125" style="1" bestFit="1" customWidth="1"/>
    <col min="6457" max="6457" width="6.140625" style="1" bestFit="1" customWidth="1"/>
    <col min="6458" max="6458" width="5.42578125" style="1" bestFit="1" customWidth="1"/>
    <col min="6459" max="6649" width="10.7109375" style="1"/>
    <col min="6650" max="6650" width="8.42578125" style="1" customWidth="1"/>
    <col min="6651" max="6651" width="3.42578125" style="1" bestFit="1" customWidth="1"/>
    <col min="6652" max="6652" width="4.7109375" style="1" customWidth="1"/>
    <col min="6653" max="6654" width="0.7109375" style="1" customWidth="1"/>
    <col min="6655" max="6655" width="3.7109375" style="1" bestFit="1" customWidth="1"/>
    <col min="6656" max="6656" width="4.140625" style="1" bestFit="1" customWidth="1"/>
    <col min="6657" max="6657" width="3.42578125" style="1" bestFit="1" customWidth="1"/>
    <col min="6658" max="6658" width="4.140625" style="1" bestFit="1" customWidth="1"/>
    <col min="6659" max="6659" width="3.85546875" style="1" bestFit="1" customWidth="1"/>
    <col min="6660" max="6660" width="4.140625" style="1" bestFit="1" customWidth="1"/>
    <col min="6661" max="6661" width="3.42578125" style="1" bestFit="1" customWidth="1"/>
    <col min="6662" max="6662" width="4.140625" style="1" bestFit="1" customWidth="1"/>
    <col min="6663" max="6663" width="3.7109375" style="1" customWidth="1"/>
    <col min="6664" max="6664" width="4.140625" style="1" bestFit="1" customWidth="1"/>
    <col min="6665" max="6665" width="3.7109375" style="1" bestFit="1" customWidth="1"/>
    <col min="6666" max="6666" width="0.7109375" style="1" customWidth="1"/>
    <col min="6667" max="6667" width="5" style="1" bestFit="1" customWidth="1"/>
    <col min="6668" max="6668" width="0.7109375" style="1" customWidth="1"/>
    <col min="6669" max="6669" width="4.28515625" style="1" bestFit="1" customWidth="1"/>
    <col min="6670" max="6670" width="0.7109375" style="1" customWidth="1"/>
    <col min="6671" max="6671" width="6.42578125" style="1" bestFit="1" customWidth="1"/>
    <col min="6672" max="6672" width="0.7109375" style="1" customWidth="1"/>
    <col min="6673" max="6673" width="4.28515625" style="1" customWidth="1"/>
    <col min="6674" max="6675" width="0.7109375" style="1" customWidth="1"/>
    <col min="6676" max="6676" width="4" style="1" bestFit="1" customWidth="1"/>
    <col min="6677" max="6678" width="0.7109375" style="1" customWidth="1"/>
    <col min="6679" max="6679" width="4.7109375" style="1" bestFit="1" customWidth="1"/>
    <col min="6680" max="6680" width="0.7109375" style="1" customWidth="1"/>
    <col min="6681" max="6681" width="5.140625" style="1" bestFit="1" customWidth="1"/>
    <col min="6682" max="6682" width="0.7109375" style="1" customWidth="1"/>
    <col min="6683" max="6683" width="4.7109375" style="1" customWidth="1"/>
    <col min="6684" max="6684" width="3.7109375" style="1" bestFit="1" customWidth="1"/>
    <col min="6685" max="6685" width="4.140625" style="1" bestFit="1" customWidth="1"/>
    <col min="6686" max="6686" width="3.7109375" style="1" bestFit="1" customWidth="1"/>
    <col min="6687" max="6687" width="4.140625" style="1" bestFit="1" customWidth="1"/>
    <col min="6688" max="6688" width="3.7109375" style="1" bestFit="1" customWidth="1"/>
    <col min="6689" max="6689" width="0.7109375" style="1" customWidth="1"/>
    <col min="6690" max="6690" width="5" style="1" bestFit="1" customWidth="1"/>
    <col min="6691" max="6691" width="0.7109375" style="1" customWidth="1"/>
    <col min="6692" max="6692" width="4.28515625" style="1" bestFit="1" customWidth="1"/>
    <col min="6693" max="6693" width="0.7109375" style="1" customWidth="1"/>
    <col min="6694" max="6694" width="5.140625" style="1" customWidth="1"/>
    <col min="6695" max="6695" width="0.7109375" style="1" customWidth="1"/>
    <col min="6696" max="6696" width="5.140625" style="1" bestFit="1" customWidth="1"/>
    <col min="6697" max="6697" width="3.42578125" style="1" bestFit="1" customWidth="1"/>
    <col min="6698" max="6698" width="4.140625" style="1" customWidth="1"/>
    <col min="6699" max="6700" width="4.140625" style="1" bestFit="1" customWidth="1"/>
    <col min="6701" max="6701" width="3.85546875" style="1" bestFit="1" customWidth="1"/>
    <col min="6702" max="6703" width="4.140625" style="1" bestFit="1" customWidth="1"/>
    <col min="6704" max="6704" width="0.7109375" style="1" customWidth="1"/>
    <col min="6705" max="6705" width="5" style="1" bestFit="1" customWidth="1"/>
    <col min="6706" max="6706" width="0.7109375" style="1" customWidth="1"/>
    <col min="6707" max="6707" width="4.28515625" style="1" bestFit="1" customWidth="1"/>
    <col min="6708" max="6708" width="0.7109375" style="1" customWidth="1"/>
    <col min="6709" max="6709" width="5.140625" style="1" bestFit="1" customWidth="1"/>
    <col min="6710" max="6710" width="0.7109375" style="1" customWidth="1"/>
    <col min="6711" max="6711" width="5" style="1" bestFit="1" customWidth="1"/>
    <col min="6712" max="6712" width="7.42578125" style="1" bestFit="1" customWidth="1"/>
    <col min="6713" max="6713" width="6.140625" style="1" bestFit="1" customWidth="1"/>
    <col min="6714" max="6714" width="5.42578125" style="1" bestFit="1" customWidth="1"/>
    <col min="6715" max="6905" width="10.7109375" style="1"/>
    <col min="6906" max="6906" width="8.42578125" style="1" customWidth="1"/>
    <col min="6907" max="6907" width="3.42578125" style="1" bestFit="1" customWidth="1"/>
    <col min="6908" max="6908" width="4.7109375" style="1" customWidth="1"/>
    <col min="6909" max="6910" width="0.7109375" style="1" customWidth="1"/>
    <col min="6911" max="6911" width="3.7109375" style="1" bestFit="1" customWidth="1"/>
    <col min="6912" max="6912" width="4.140625" style="1" bestFit="1" customWidth="1"/>
    <col min="6913" max="6913" width="3.42578125" style="1" bestFit="1" customWidth="1"/>
    <col min="6914" max="6914" width="4.140625" style="1" bestFit="1" customWidth="1"/>
    <col min="6915" max="6915" width="3.85546875" style="1" bestFit="1" customWidth="1"/>
    <col min="6916" max="6916" width="4.140625" style="1" bestFit="1" customWidth="1"/>
    <col min="6917" max="6917" width="3.42578125" style="1" bestFit="1" customWidth="1"/>
    <col min="6918" max="6918" width="4.140625" style="1" bestFit="1" customWidth="1"/>
    <col min="6919" max="6919" width="3.7109375" style="1" customWidth="1"/>
    <col min="6920" max="6920" width="4.140625" style="1" bestFit="1" customWidth="1"/>
    <col min="6921" max="6921" width="3.7109375" style="1" bestFit="1" customWidth="1"/>
    <col min="6922" max="6922" width="0.7109375" style="1" customWidth="1"/>
    <col min="6923" max="6923" width="5" style="1" bestFit="1" customWidth="1"/>
    <col min="6924" max="6924" width="0.7109375" style="1" customWidth="1"/>
    <col min="6925" max="6925" width="4.28515625" style="1" bestFit="1" customWidth="1"/>
    <col min="6926" max="6926" width="0.7109375" style="1" customWidth="1"/>
    <col min="6927" max="6927" width="6.42578125" style="1" bestFit="1" customWidth="1"/>
    <col min="6928" max="6928" width="0.7109375" style="1" customWidth="1"/>
    <col min="6929" max="6929" width="4.28515625" style="1" customWidth="1"/>
    <col min="6930" max="6931" width="0.7109375" style="1" customWidth="1"/>
    <col min="6932" max="6932" width="4" style="1" bestFit="1" customWidth="1"/>
    <col min="6933" max="6934" width="0.7109375" style="1" customWidth="1"/>
    <col min="6935" max="6935" width="4.7109375" style="1" bestFit="1" customWidth="1"/>
    <col min="6936" max="6936" width="0.7109375" style="1" customWidth="1"/>
    <col min="6937" max="6937" width="5.140625" style="1" bestFit="1" customWidth="1"/>
    <col min="6938" max="6938" width="0.7109375" style="1" customWidth="1"/>
    <col min="6939" max="6939" width="4.7109375" style="1" customWidth="1"/>
    <col min="6940" max="6940" width="3.7109375" style="1" bestFit="1" customWidth="1"/>
    <col min="6941" max="6941" width="4.140625" style="1" bestFit="1" customWidth="1"/>
    <col min="6942" max="6942" width="3.7109375" style="1" bestFit="1" customWidth="1"/>
    <col min="6943" max="6943" width="4.140625" style="1" bestFit="1" customWidth="1"/>
    <col min="6944" max="6944" width="3.7109375" style="1" bestFit="1" customWidth="1"/>
    <col min="6945" max="6945" width="0.7109375" style="1" customWidth="1"/>
    <col min="6946" max="6946" width="5" style="1" bestFit="1" customWidth="1"/>
    <col min="6947" max="6947" width="0.7109375" style="1" customWidth="1"/>
    <col min="6948" max="6948" width="4.28515625" style="1" bestFit="1" customWidth="1"/>
    <col min="6949" max="6949" width="0.7109375" style="1" customWidth="1"/>
    <col min="6950" max="6950" width="5.140625" style="1" customWidth="1"/>
    <col min="6951" max="6951" width="0.7109375" style="1" customWidth="1"/>
    <col min="6952" max="6952" width="5.140625" style="1" bestFit="1" customWidth="1"/>
    <col min="6953" max="6953" width="3.42578125" style="1" bestFit="1" customWidth="1"/>
    <col min="6954" max="6954" width="4.140625" style="1" customWidth="1"/>
    <col min="6955" max="6956" width="4.140625" style="1" bestFit="1" customWidth="1"/>
    <col min="6957" max="6957" width="3.85546875" style="1" bestFit="1" customWidth="1"/>
    <col min="6958" max="6959" width="4.140625" style="1" bestFit="1" customWidth="1"/>
    <col min="6960" max="6960" width="0.7109375" style="1" customWidth="1"/>
    <col min="6961" max="6961" width="5" style="1" bestFit="1" customWidth="1"/>
    <col min="6962" max="6962" width="0.7109375" style="1" customWidth="1"/>
    <col min="6963" max="6963" width="4.28515625" style="1" bestFit="1" customWidth="1"/>
    <col min="6964" max="6964" width="0.7109375" style="1" customWidth="1"/>
    <col min="6965" max="6965" width="5.140625" style="1" bestFit="1" customWidth="1"/>
    <col min="6966" max="6966" width="0.7109375" style="1" customWidth="1"/>
    <col min="6967" max="6967" width="5" style="1" bestFit="1" customWidth="1"/>
    <col min="6968" max="6968" width="7.42578125" style="1" bestFit="1" customWidth="1"/>
    <col min="6969" max="6969" width="6.140625" style="1" bestFit="1" customWidth="1"/>
    <col min="6970" max="6970" width="5.42578125" style="1" bestFit="1" customWidth="1"/>
    <col min="6971" max="7161" width="10.7109375" style="1"/>
    <col min="7162" max="7162" width="8.42578125" style="1" customWidth="1"/>
    <col min="7163" max="7163" width="3.42578125" style="1" bestFit="1" customWidth="1"/>
    <col min="7164" max="7164" width="4.7109375" style="1" customWidth="1"/>
    <col min="7165" max="7166" width="0.7109375" style="1" customWidth="1"/>
    <col min="7167" max="7167" width="3.7109375" style="1" bestFit="1" customWidth="1"/>
    <col min="7168" max="7168" width="4.140625" style="1" bestFit="1" customWidth="1"/>
    <col min="7169" max="7169" width="3.42578125" style="1" bestFit="1" customWidth="1"/>
    <col min="7170" max="7170" width="4.140625" style="1" bestFit="1" customWidth="1"/>
    <col min="7171" max="7171" width="3.85546875" style="1" bestFit="1" customWidth="1"/>
    <col min="7172" max="7172" width="4.140625" style="1" bestFit="1" customWidth="1"/>
    <col min="7173" max="7173" width="3.42578125" style="1" bestFit="1" customWidth="1"/>
    <col min="7174" max="7174" width="4.140625" style="1" bestFit="1" customWidth="1"/>
    <col min="7175" max="7175" width="3.7109375" style="1" customWidth="1"/>
    <col min="7176" max="7176" width="4.140625" style="1" bestFit="1" customWidth="1"/>
    <col min="7177" max="7177" width="3.7109375" style="1" bestFit="1" customWidth="1"/>
    <col min="7178" max="7178" width="0.7109375" style="1" customWidth="1"/>
    <col min="7179" max="7179" width="5" style="1" bestFit="1" customWidth="1"/>
    <col min="7180" max="7180" width="0.7109375" style="1" customWidth="1"/>
    <col min="7181" max="7181" width="4.28515625" style="1" bestFit="1" customWidth="1"/>
    <col min="7182" max="7182" width="0.7109375" style="1" customWidth="1"/>
    <col min="7183" max="7183" width="6.42578125" style="1" bestFit="1" customWidth="1"/>
    <col min="7184" max="7184" width="0.7109375" style="1" customWidth="1"/>
    <col min="7185" max="7185" width="4.28515625" style="1" customWidth="1"/>
    <col min="7186" max="7187" width="0.7109375" style="1" customWidth="1"/>
    <col min="7188" max="7188" width="4" style="1" bestFit="1" customWidth="1"/>
    <col min="7189" max="7190" width="0.7109375" style="1" customWidth="1"/>
    <col min="7191" max="7191" width="4.7109375" style="1" bestFit="1" customWidth="1"/>
    <col min="7192" max="7192" width="0.7109375" style="1" customWidth="1"/>
    <col min="7193" max="7193" width="5.140625" style="1" bestFit="1" customWidth="1"/>
    <col min="7194" max="7194" width="0.7109375" style="1" customWidth="1"/>
    <col min="7195" max="7195" width="4.7109375" style="1" customWidth="1"/>
    <col min="7196" max="7196" width="3.7109375" style="1" bestFit="1" customWidth="1"/>
    <col min="7197" max="7197" width="4.140625" style="1" bestFit="1" customWidth="1"/>
    <col min="7198" max="7198" width="3.7109375" style="1" bestFit="1" customWidth="1"/>
    <col min="7199" max="7199" width="4.140625" style="1" bestFit="1" customWidth="1"/>
    <col min="7200" max="7200" width="3.7109375" style="1" bestFit="1" customWidth="1"/>
    <col min="7201" max="7201" width="0.7109375" style="1" customWidth="1"/>
    <col min="7202" max="7202" width="5" style="1" bestFit="1" customWidth="1"/>
    <col min="7203" max="7203" width="0.7109375" style="1" customWidth="1"/>
    <col min="7204" max="7204" width="4.28515625" style="1" bestFit="1" customWidth="1"/>
    <col min="7205" max="7205" width="0.7109375" style="1" customWidth="1"/>
    <col min="7206" max="7206" width="5.140625" style="1" customWidth="1"/>
    <col min="7207" max="7207" width="0.7109375" style="1" customWidth="1"/>
    <col min="7208" max="7208" width="5.140625" style="1" bestFit="1" customWidth="1"/>
    <col min="7209" max="7209" width="3.42578125" style="1" bestFit="1" customWidth="1"/>
    <col min="7210" max="7210" width="4.140625" style="1" customWidth="1"/>
    <col min="7211" max="7212" width="4.140625" style="1" bestFit="1" customWidth="1"/>
    <col min="7213" max="7213" width="3.85546875" style="1" bestFit="1" customWidth="1"/>
    <col min="7214" max="7215" width="4.140625" style="1" bestFit="1" customWidth="1"/>
    <col min="7216" max="7216" width="0.7109375" style="1" customWidth="1"/>
    <col min="7217" max="7217" width="5" style="1" bestFit="1" customWidth="1"/>
    <col min="7218" max="7218" width="0.7109375" style="1" customWidth="1"/>
    <col min="7219" max="7219" width="4.28515625" style="1" bestFit="1" customWidth="1"/>
    <col min="7220" max="7220" width="0.7109375" style="1" customWidth="1"/>
    <col min="7221" max="7221" width="5.140625" style="1" bestFit="1" customWidth="1"/>
    <col min="7222" max="7222" width="0.7109375" style="1" customWidth="1"/>
    <col min="7223" max="7223" width="5" style="1" bestFit="1" customWidth="1"/>
    <col min="7224" max="7224" width="7.42578125" style="1" bestFit="1" customWidth="1"/>
    <col min="7225" max="7225" width="6.140625" style="1" bestFit="1" customWidth="1"/>
    <col min="7226" max="7226" width="5.42578125" style="1" bestFit="1" customWidth="1"/>
    <col min="7227" max="7417" width="10.7109375" style="1"/>
    <col min="7418" max="7418" width="8.42578125" style="1" customWidth="1"/>
    <col min="7419" max="7419" width="3.42578125" style="1" bestFit="1" customWidth="1"/>
    <col min="7420" max="7420" width="4.7109375" style="1" customWidth="1"/>
    <col min="7421" max="7422" width="0.7109375" style="1" customWidth="1"/>
    <col min="7423" max="7423" width="3.7109375" style="1" bestFit="1" customWidth="1"/>
    <col min="7424" max="7424" width="4.140625" style="1" bestFit="1" customWidth="1"/>
    <col min="7425" max="7425" width="3.42578125" style="1" bestFit="1" customWidth="1"/>
    <col min="7426" max="7426" width="4.140625" style="1" bestFit="1" customWidth="1"/>
    <col min="7427" max="7427" width="3.85546875" style="1" bestFit="1" customWidth="1"/>
    <col min="7428" max="7428" width="4.140625" style="1" bestFit="1" customWidth="1"/>
    <col min="7429" max="7429" width="3.42578125" style="1" bestFit="1" customWidth="1"/>
    <col min="7430" max="7430" width="4.140625" style="1" bestFit="1" customWidth="1"/>
    <col min="7431" max="7431" width="3.7109375" style="1" customWidth="1"/>
    <col min="7432" max="7432" width="4.140625" style="1" bestFit="1" customWidth="1"/>
    <col min="7433" max="7433" width="3.7109375" style="1" bestFit="1" customWidth="1"/>
    <col min="7434" max="7434" width="0.7109375" style="1" customWidth="1"/>
    <col min="7435" max="7435" width="5" style="1" bestFit="1" customWidth="1"/>
    <col min="7436" max="7436" width="0.7109375" style="1" customWidth="1"/>
    <col min="7437" max="7437" width="4.28515625" style="1" bestFit="1" customWidth="1"/>
    <col min="7438" max="7438" width="0.7109375" style="1" customWidth="1"/>
    <col min="7439" max="7439" width="6.42578125" style="1" bestFit="1" customWidth="1"/>
    <col min="7440" max="7440" width="0.7109375" style="1" customWidth="1"/>
    <col min="7441" max="7441" width="4.28515625" style="1" customWidth="1"/>
    <col min="7442" max="7443" width="0.7109375" style="1" customWidth="1"/>
    <col min="7444" max="7444" width="4" style="1" bestFit="1" customWidth="1"/>
    <col min="7445" max="7446" width="0.7109375" style="1" customWidth="1"/>
    <col min="7447" max="7447" width="4.7109375" style="1" bestFit="1" customWidth="1"/>
    <col min="7448" max="7448" width="0.7109375" style="1" customWidth="1"/>
    <col min="7449" max="7449" width="5.140625" style="1" bestFit="1" customWidth="1"/>
    <col min="7450" max="7450" width="0.7109375" style="1" customWidth="1"/>
    <col min="7451" max="7451" width="4.7109375" style="1" customWidth="1"/>
    <col min="7452" max="7452" width="3.7109375" style="1" bestFit="1" customWidth="1"/>
    <col min="7453" max="7453" width="4.140625" style="1" bestFit="1" customWidth="1"/>
    <col min="7454" max="7454" width="3.7109375" style="1" bestFit="1" customWidth="1"/>
    <col min="7455" max="7455" width="4.140625" style="1" bestFit="1" customWidth="1"/>
    <col min="7456" max="7456" width="3.7109375" style="1" bestFit="1" customWidth="1"/>
    <col min="7457" max="7457" width="0.7109375" style="1" customWidth="1"/>
    <col min="7458" max="7458" width="5" style="1" bestFit="1" customWidth="1"/>
    <col min="7459" max="7459" width="0.7109375" style="1" customWidth="1"/>
    <col min="7460" max="7460" width="4.28515625" style="1" bestFit="1" customWidth="1"/>
    <col min="7461" max="7461" width="0.7109375" style="1" customWidth="1"/>
    <col min="7462" max="7462" width="5.140625" style="1" customWidth="1"/>
    <col min="7463" max="7463" width="0.7109375" style="1" customWidth="1"/>
    <col min="7464" max="7464" width="5.140625" style="1" bestFit="1" customWidth="1"/>
    <col min="7465" max="7465" width="3.42578125" style="1" bestFit="1" customWidth="1"/>
    <col min="7466" max="7466" width="4.140625" style="1" customWidth="1"/>
    <col min="7467" max="7468" width="4.140625" style="1" bestFit="1" customWidth="1"/>
    <col min="7469" max="7469" width="3.85546875" style="1" bestFit="1" customWidth="1"/>
    <col min="7470" max="7471" width="4.140625" style="1" bestFit="1" customWidth="1"/>
    <col min="7472" max="7472" width="0.7109375" style="1" customWidth="1"/>
    <col min="7473" max="7473" width="5" style="1" bestFit="1" customWidth="1"/>
    <col min="7474" max="7474" width="0.7109375" style="1" customWidth="1"/>
    <col min="7475" max="7475" width="4.28515625" style="1" bestFit="1" customWidth="1"/>
    <col min="7476" max="7476" width="0.7109375" style="1" customWidth="1"/>
    <col min="7477" max="7477" width="5.140625" style="1" bestFit="1" customWidth="1"/>
    <col min="7478" max="7478" width="0.7109375" style="1" customWidth="1"/>
    <col min="7479" max="7479" width="5" style="1" bestFit="1" customWidth="1"/>
    <col min="7480" max="7480" width="7.42578125" style="1" bestFit="1" customWidth="1"/>
    <col min="7481" max="7481" width="6.140625" style="1" bestFit="1" customWidth="1"/>
    <col min="7482" max="7482" width="5.42578125" style="1" bestFit="1" customWidth="1"/>
    <col min="7483" max="7673" width="10.7109375" style="1"/>
    <col min="7674" max="7674" width="8.42578125" style="1" customWidth="1"/>
    <col min="7675" max="7675" width="3.42578125" style="1" bestFit="1" customWidth="1"/>
    <col min="7676" max="7676" width="4.7109375" style="1" customWidth="1"/>
    <col min="7677" max="7678" width="0.7109375" style="1" customWidth="1"/>
    <col min="7679" max="7679" width="3.7109375" style="1" bestFit="1" customWidth="1"/>
    <col min="7680" max="7680" width="4.140625" style="1" bestFit="1" customWidth="1"/>
    <col min="7681" max="7681" width="3.42578125" style="1" bestFit="1" customWidth="1"/>
    <col min="7682" max="7682" width="4.140625" style="1" bestFit="1" customWidth="1"/>
    <col min="7683" max="7683" width="3.85546875" style="1" bestFit="1" customWidth="1"/>
    <col min="7684" max="7684" width="4.140625" style="1" bestFit="1" customWidth="1"/>
    <col min="7685" max="7685" width="3.42578125" style="1" bestFit="1" customWidth="1"/>
    <col min="7686" max="7686" width="4.140625" style="1" bestFit="1" customWidth="1"/>
    <col min="7687" max="7687" width="3.7109375" style="1" customWidth="1"/>
    <col min="7688" max="7688" width="4.140625" style="1" bestFit="1" customWidth="1"/>
    <col min="7689" max="7689" width="3.7109375" style="1" bestFit="1" customWidth="1"/>
    <col min="7690" max="7690" width="0.7109375" style="1" customWidth="1"/>
    <col min="7691" max="7691" width="5" style="1" bestFit="1" customWidth="1"/>
    <col min="7692" max="7692" width="0.7109375" style="1" customWidth="1"/>
    <col min="7693" max="7693" width="4.28515625" style="1" bestFit="1" customWidth="1"/>
    <col min="7694" max="7694" width="0.7109375" style="1" customWidth="1"/>
    <col min="7695" max="7695" width="6.42578125" style="1" bestFit="1" customWidth="1"/>
    <col min="7696" max="7696" width="0.7109375" style="1" customWidth="1"/>
    <col min="7697" max="7697" width="4.28515625" style="1" customWidth="1"/>
    <col min="7698" max="7699" width="0.7109375" style="1" customWidth="1"/>
    <col min="7700" max="7700" width="4" style="1" bestFit="1" customWidth="1"/>
    <col min="7701" max="7702" width="0.7109375" style="1" customWidth="1"/>
    <col min="7703" max="7703" width="4.7109375" style="1" bestFit="1" customWidth="1"/>
    <col min="7704" max="7704" width="0.7109375" style="1" customWidth="1"/>
    <col min="7705" max="7705" width="5.140625" style="1" bestFit="1" customWidth="1"/>
    <col min="7706" max="7706" width="0.7109375" style="1" customWidth="1"/>
    <col min="7707" max="7707" width="4.7109375" style="1" customWidth="1"/>
    <col min="7708" max="7708" width="3.7109375" style="1" bestFit="1" customWidth="1"/>
    <col min="7709" max="7709" width="4.140625" style="1" bestFit="1" customWidth="1"/>
    <col min="7710" max="7710" width="3.7109375" style="1" bestFit="1" customWidth="1"/>
    <col min="7711" max="7711" width="4.140625" style="1" bestFit="1" customWidth="1"/>
    <col min="7712" max="7712" width="3.7109375" style="1" bestFit="1" customWidth="1"/>
    <col min="7713" max="7713" width="0.7109375" style="1" customWidth="1"/>
    <col min="7714" max="7714" width="5" style="1" bestFit="1" customWidth="1"/>
    <col min="7715" max="7715" width="0.7109375" style="1" customWidth="1"/>
    <col min="7716" max="7716" width="4.28515625" style="1" bestFit="1" customWidth="1"/>
    <col min="7717" max="7717" width="0.7109375" style="1" customWidth="1"/>
    <col min="7718" max="7718" width="5.140625" style="1" customWidth="1"/>
    <col min="7719" max="7719" width="0.7109375" style="1" customWidth="1"/>
    <col min="7720" max="7720" width="5.140625" style="1" bestFit="1" customWidth="1"/>
    <col min="7721" max="7721" width="3.42578125" style="1" bestFit="1" customWidth="1"/>
    <col min="7722" max="7722" width="4.140625" style="1" customWidth="1"/>
    <col min="7723" max="7724" width="4.140625" style="1" bestFit="1" customWidth="1"/>
    <col min="7725" max="7725" width="3.85546875" style="1" bestFit="1" customWidth="1"/>
    <col min="7726" max="7727" width="4.140625" style="1" bestFit="1" customWidth="1"/>
    <col min="7728" max="7728" width="0.7109375" style="1" customWidth="1"/>
    <col min="7729" max="7729" width="5" style="1" bestFit="1" customWidth="1"/>
    <col min="7730" max="7730" width="0.7109375" style="1" customWidth="1"/>
    <col min="7731" max="7731" width="4.28515625" style="1" bestFit="1" customWidth="1"/>
    <col min="7732" max="7732" width="0.7109375" style="1" customWidth="1"/>
    <col min="7733" max="7733" width="5.140625" style="1" bestFit="1" customWidth="1"/>
    <col min="7734" max="7734" width="0.7109375" style="1" customWidth="1"/>
    <col min="7735" max="7735" width="5" style="1" bestFit="1" customWidth="1"/>
    <col min="7736" max="7736" width="7.42578125" style="1" bestFit="1" customWidth="1"/>
    <col min="7737" max="7737" width="6.140625" style="1" bestFit="1" customWidth="1"/>
    <col min="7738" max="7738" width="5.42578125" style="1" bestFit="1" customWidth="1"/>
    <col min="7739" max="7929" width="10.7109375" style="1"/>
    <col min="7930" max="7930" width="8.42578125" style="1" customWidth="1"/>
    <col min="7931" max="7931" width="3.42578125" style="1" bestFit="1" customWidth="1"/>
    <col min="7932" max="7932" width="4.7109375" style="1" customWidth="1"/>
    <col min="7933" max="7934" width="0.7109375" style="1" customWidth="1"/>
    <col min="7935" max="7935" width="3.7109375" style="1" bestFit="1" customWidth="1"/>
    <col min="7936" max="7936" width="4.140625" style="1" bestFit="1" customWidth="1"/>
    <col min="7937" max="7937" width="3.42578125" style="1" bestFit="1" customWidth="1"/>
    <col min="7938" max="7938" width="4.140625" style="1" bestFit="1" customWidth="1"/>
    <col min="7939" max="7939" width="3.85546875" style="1" bestFit="1" customWidth="1"/>
    <col min="7940" max="7940" width="4.140625" style="1" bestFit="1" customWidth="1"/>
    <col min="7941" max="7941" width="3.42578125" style="1" bestFit="1" customWidth="1"/>
    <col min="7942" max="7942" width="4.140625" style="1" bestFit="1" customWidth="1"/>
    <col min="7943" max="7943" width="3.7109375" style="1" customWidth="1"/>
    <col min="7944" max="7944" width="4.140625" style="1" bestFit="1" customWidth="1"/>
    <col min="7945" max="7945" width="3.7109375" style="1" bestFit="1" customWidth="1"/>
    <col min="7946" max="7946" width="0.7109375" style="1" customWidth="1"/>
    <col min="7947" max="7947" width="5" style="1" bestFit="1" customWidth="1"/>
    <col min="7948" max="7948" width="0.7109375" style="1" customWidth="1"/>
    <col min="7949" max="7949" width="4.28515625" style="1" bestFit="1" customWidth="1"/>
    <col min="7950" max="7950" width="0.7109375" style="1" customWidth="1"/>
    <col min="7951" max="7951" width="6.42578125" style="1" bestFit="1" customWidth="1"/>
    <col min="7952" max="7952" width="0.7109375" style="1" customWidth="1"/>
    <col min="7953" max="7953" width="4.28515625" style="1" customWidth="1"/>
    <col min="7954" max="7955" width="0.7109375" style="1" customWidth="1"/>
    <col min="7956" max="7956" width="4" style="1" bestFit="1" customWidth="1"/>
    <col min="7957" max="7958" width="0.7109375" style="1" customWidth="1"/>
    <col min="7959" max="7959" width="4.7109375" style="1" bestFit="1" customWidth="1"/>
    <col min="7960" max="7960" width="0.7109375" style="1" customWidth="1"/>
    <col min="7961" max="7961" width="5.140625" style="1" bestFit="1" customWidth="1"/>
    <col min="7962" max="7962" width="0.7109375" style="1" customWidth="1"/>
    <col min="7963" max="7963" width="4.7109375" style="1" customWidth="1"/>
    <col min="7964" max="7964" width="3.7109375" style="1" bestFit="1" customWidth="1"/>
    <col min="7965" max="7965" width="4.140625" style="1" bestFit="1" customWidth="1"/>
    <col min="7966" max="7966" width="3.7109375" style="1" bestFit="1" customWidth="1"/>
    <col min="7967" max="7967" width="4.140625" style="1" bestFit="1" customWidth="1"/>
    <col min="7968" max="7968" width="3.7109375" style="1" bestFit="1" customWidth="1"/>
    <col min="7969" max="7969" width="0.7109375" style="1" customWidth="1"/>
    <col min="7970" max="7970" width="5" style="1" bestFit="1" customWidth="1"/>
    <col min="7971" max="7971" width="0.7109375" style="1" customWidth="1"/>
    <col min="7972" max="7972" width="4.28515625" style="1" bestFit="1" customWidth="1"/>
    <col min="7973" max="7973" width="0.7109375" style="1" customWidth="1"/>
    <col min="7974" max="7974" width="5.140625" style="1" customWidth="1"/>
    <col min="7975" max="7975" width="0.7109375" style="1" customWidth="1"/>
    <col min="7976" max="7976" width="5.140625" style="1" bestFit="1" customWidth="1"/>
    <col min="7977" max="7977" width="3.42578125" style="1" bestFit="1" customWidth="1"/>
    <col min="7978" max="7978" width="4.140625" style="1" customWidth="1"/>
    <col min="7979" max="7980" width="4.140625" style="1" bestFit="1" customWidth="1"/>
    <col min="7981" max="7981" width="3.85546875" style="1" bestFit="1" customWidth="1"/>
    <col min="7982" max="7983" width="4.140625" style="1" bestFit="1" customWidth="1"/>
    <col min="7984" max="7984" width="0.7109375" style="1" customWidth="1"/>
    <col min="7985" max="7985" width="5" style="1" bestFit="1" customWidth="1"/>
    <col min="7986" max="7986" width="0.7109375" style="1" customWidth="1"/>
    <col min="7987" max="7987" width="4.28515625" style="1" bestFit="1" customWidth="1"/>
    <col min="7988" max="7988" width="0.7109375" style="1" customWidth="1"/>
    <col min="7989" max="7989" width="5.140625" style="1" bestFit="1" customWidth="1"/>
    <col min="7990" max="7990" width="0.7109375" style="1" customWidth="1"/>
    <col min="7991" max="7991" width="5" style="1" bestFit="1" customWidth="1"/>
    <col min="7992" max="7992" width="7.42578125" style="1" bestFit="1" customWidth="1"/>
    <col min="7993" max="7993" width="6.140625" style="1" bestFit="1" customWidth="1"/>
    <col min="7994" max="7994" width="5.42578125" style="1" bestFit="1" customWidth="1"/>
    <col min="7995" max="8185" width="10.7109375" style="1"/>
    <col min="8186" max="8186" width="8.42578125" style="1" customWidth="1"/>
    <col min="8187" max="8187" width="3.42578125" style="1" bestFit="1" customWidth="1"/>
    <col min="8188" max="8188" width="4.7109375" style="1" customWidth="1"/>
    <col min="8189" max="8190" width="0.7109375" style="1" customWidth="1"/>
    <col min="8191" max="8191" width="3.7109375" style="1" bestFit="1" customWidth="1"/>
    <col min="8192" max="8192" width="4.140625" style="1" bestFit="1" customWidth="1"/>
    <col min="8193" max="8193" width="3.42578125" style="1" bestFit="1" customWidth="1"/>
    <col min="8194" max="8194" width="4.140625" style="1" bestFit="1" customWidth="1"/>
    <col min="8195" max="8195" width="3.85546875" style="1" bestFit="1" customWidth="1"/>
    <col min="8196" max="8196" width="4.140625" style="1" bestFit="1" customWidth="1"/>
    <col min="8197" max="8197" width="3.42578125" style="1" bestFit="1" customWidth="1"/>
    <col min="8198" max="8198" width="4.140625" style="1" bestFit="1" customWidth="1"/>
    <col min="8199" max="8199" width="3.7109375" style="1" customWidth="1"/>
    <col min="8200" max="8200" width="4.140625" style="1" bestFit="1" customWidth="1"/>
    <col min="8201" max="8201" width="3.7109375" style="1" bestFit="1" customWidth="1"/>
    <col min="8202" max="8202" width="0.7109375" style="1" customWidth="1"/>
    <col min="8203" max="8203" width="5" style="1" bestFit="1" customWidth="1"/>
    <col min="8204" max="8204" width="0.7109375" style="1" customWidth="1"/>
    <col min="8205" max="8205" width="4.28515625" style="1" bestFit="1" customWidth="1"/>
    <col min="8206" max="8206" width="0.7109375" style="1" customWidth="1"/>
    <col min="8207" max="8207" width="6.42578125" style="1" bestFit="1" customWidth="1"/>
    <col min="8208" max="8208" width="0.7109375" style="1" customWidth="1"/>
    <col min="8209" max="8209" width="4.28515625" style="1" customWidth="1"/>
    <col min="8210" max="8211" width="0.7109375" style="1" customWidth="1"/>
    <col min="8212" max="8212" width="4" style="1" bestFit="1" customWidth="1"/>
    <col min="8213" max="8214" width="0.7109375" style="1" customWidth="1"/>
    <col min="8215" max="8215" width="4.7109375" style="1" bestFit="1" customWidth="1"/>
    <col min="8216" max="8216" width="0.7109375" style="1" customWidth="1"/>
    <col min="8217" max="8217" width="5.140625" style="1" bestFit="1" customWidth="1"/>
    <col min="8218" max="8218" width="0.7109375" style="1" customWidth="1"/>
    <col min="8219" max="8219" width="4.7109375" style="1" customWidth="1"/>
    <col min="8220" max="8220" width="3.7109375" style="1" bestFit="1" customWidth="1"/>
    <col min="8221" max="8221" width="4.140625" style="1" bestFit="1" customWidth="1"/>
    <col min="8222" max="8222" width="3.7109375" style="1" bestFit="1" customWidth="1"/>
    <col min="8223" max="8223" width="4.140625" style="1" bestFit="1" customWidth="1"/>
    <col min="8224" max="8224" width="3.7109375" style="1" bestFit="1" customWidth="1"/>
    <col min="8225" max="8225" width="0.7109375" style="1" customWidth="1"/>
    <col min="8226" max="8226" width="5" style="1" bestFit="1" customWidth="1"/>
    <col min="8227" max="8227" width="0.7109375" style="1" customWidth="1"/>
    <col min="8228" max="8228" width="4.28515625" style="1" bestFit="1" customWidth="1"/>
    <col min="8229" max="8229" width="0.7109375" style="1" customWidth="1"/>
    <col min="8230" max="8230" width="5.140625" style="1" customWidth="1"/>
    <col min="8231" max="8231" width="0.7109375" style="1" customWidth="1"/>
    <col min="8232" max="8232" width="5.140625" style="1" bestFit="1" customWidth="1"/>
    <col min="8233" max="8233" width="3.42578125" style="1" bestFit="1" customWidth="1"/>
    <col min="8234" max="8234" width="4.140625" style="1" customWidth="1"/>
    <col min="8235" max="8236" width="4.140625" style="1" bestFit="1" customWidth="1"/>
    <col min="8237" max="8237" width="3.85546875" style="1" bestFit="1" customWidth="1"/>
    <col min="8238" max="8239" width="4.140625" style="1" bestFit="1" customWidth="1"/>
    <col min="8240" max="8240" width="0.7109375" style="1" customWidth="1"/>
    <col min="8241" max="8241" width="5" style="1" bestFit="1" customWidth="1"/>
    <col min="8242" max="8242" width="0.7109375" style="1" customWidth="1"/>
    <col min="8243" max="8243" width="4.28515625" style="1" bestFit="1" customWidth="1"/>
    <col min="8244" max="8244" width="0.7109375" style="1" customWidth="1"/>
    <col min="8245" max="8245" width="5.140625" style="1" bestFit="1" customWidth="1"/>
    <col min="8246" max="8246" width="0.7109375" style="1" customWidth="1"/>
    <col min="8247" max="8247" width="5" style="1" bestFit="1" customWidth="1"/>
    <col min="8248" max="8248" width="7.42578125" style="1" bestFit="1" customWidth="1"/>
    <col min="8249" max="8249" width="6.140625" style="1" bestFit="1" customWidth="1"/>
    <col min="8250" max="8250" width="5.42578125" style="1" bestFit="1" customWidth="1"/>
    <col min="8251" max="8441" width="10.7109375" style="1"/>
    <col min="8442" max="8442" width="8.42578125" style="1" customWidth="1"/>
    <col min="8443" max="8443" width="3.42578125" style="1" bestFit="1" customWidth="1"/>
    <col min="8444" max="8444" width="4.7109375" style="1" customWidth="1"/>
    <col min="8445" max="8446" width="0.7109375" style="1" customWidth="1"/>
    <col min="8447" max="8447" width="3.7109375" style="1" bestFit="1" customWidth="1"/>
    <col min="8448" max="8448" width="4.140625" style="1" bestFit="1" customWidth="1"/>
    <col min="8449" max="8449" width="3.42578125" style="1" bestFit="1" customWidth="1"/>
    <col min="8450" max="8450" width="4.140625" style="1" bestFit="1" customWidth="1"/>
    <col min="8451" max="8451" width="3.85546875" style="1" bestFit="1" customWidth="1"/>
    <col min="8452" max="8452" width="4.140625" style="1" bestFit="1" customWidth="1"/>
    <col min="8453" max="8453" width="3.42578125" style="1" bestFit="1" customWidth="1"/>
    <col min="8454" max="8454" width="4.140625" style="1" bestFit="1" customWidth="1"/>
    <col min="8455" max="8455" width="3.7109375" style="1" customWidth="1"/>
    <col min="8456" max="8456" width="4.140625" style="1" bestFit="1" customWidth="1"/>
    <col min="8457" max="8457" width="3.7109375" style="1" bestFit="1" customWidth="1"/>
    <col min="8458" max="8458" width="0.7109375" style="1" customWidth="1"/>
    <col min="8459" max="8459" width="5" style="1" bestFit="1" customWidth="1"/>
    <col min="8460" max="8460" width="0.7109375" style="1" customWidth="1"/>
    <col min="8461" max="8461" width="4.28515625" style="1" bestFit="1" customWidth="1"/>
    <col min="8462" max="8462" width="0.7109375" style="1" customWidth="1"/>
    <col min="8463" max="8463" width="6.42578125" style="1" bestFit="1" customWidth="1"/>
    <col min="8464" max="8464" width="0.7109375" style="1" customWidth="1"/>
    <col min="8465" max="8465" width="4.28515625" style="1" customWidth="1"/>
    <col min="8466" max="8467" width="0.7109375" style="1" customWidth="1"/>
    <col min="8468" max="8468" width="4" style="1" bestFit="1" customWidth="1"/>
    <col min="8469" max="8470" width="0.7109375" style="1" customWidth="1"/>
    <col min="8471" max="8471" width="4.7109375" style="1" bestFit="1" customWidth="1"/>
    <col min="8472" max="8472" width="0.7109375" style="1" customWidth="1"/>
    <col min="8473" max="8473" width="5.140625" style="1" bestFit="1" customWidth="1"/>
    <col min="8474" max="8474" width="0.7109375" style="1" customWidth="1"/>
    <col min="8475" max="8475" width="4.7109375" style="1" customWidth="1"/>
    <col min="8476" max="8476" width="3.7109375" style="1" bestFit="1" customWidth="1"/>
    <col min="8477" max="8477" width="4.140625" style="1" bestFit="1" customWidth="1"/>
    <col min="8478" max="8478" width="3.7109375" style="1" bestFit="1" customWidth="1"/>
    <col min="8479" max="8479" width="4.140625" style="1" bestFit="1" customWidth="1"/>
    <col min="8480" max="8480" width="3.7109375" style="1" bestFit="1" customWidth="1"/>
    <col min="8481" max="8481" width="0.7109375" style="1" customWidth="1"/>
    <col min="8482" max="8482" width="5" style="1" bestFit="1" customWidth="1"/>
    <col min="8483" max="8483" width="0.7109375" style="1" customWidth="1"/>
    <col min="8484" max="8484" width="4.28515625" style="1" bestFit="1" customWidth="1"/>
    <col min="8485" max="8485" width="0.7109375" style="1" customWidth="1"/>
    <col min="8486" max="8486" width="5.140625" style="1" customWidth="1"/>
    <col min="8487" max="8487" width="0.7109375" style="1" customWidth="1"/>
    <col min="8488" max="8488" width="5.140625" style="1" bestFit="1" customWidth="1"/>
    <col min="8489" max="8489" width="3.42578125" style="1" bestFit="1" customWidth="1"/>
    <col min="8490" max="8490" width="4.140625" style="1" customWidth="1"/>
    <col min="8491" max="8492" width="4.140625" style="1" bestFit="1" customWidth="1"/>
    <col min="8493" max="8493" width="3.85546875" style="1" bestFit="1" customWidth="1"/>
    <col min="8494" max="8495" width="4.140625" style="1" bestFit="1" customWidth="1"/>
    <col min="8496" max="8496" width="0.7109375" style="1" customWidth="1"/>
    <col min="8497" max="8497" width="5" style="1" bestFit="1" customWidth="1"/>
    <col min="8498" max="8498" width="0.7109375" style="1" customWidth="1"/>
    <col min="8499" max="8499" width="4.28515625" style="1" bestFit="1" customWidth="1"/>
    <col min="8500" max="8500" width="0.7109375" style="1" customWidth="1"/>
    <col min="8501" max="8501" width="5.140625" style="1" bestFit="1" customWidth="1"/>
    <col min="8502" max="8502" width="0.7109375" style="1" customWidth="1"/>
    <col min="8503" max="8503" width="5" style="1" bestFit="1" customWidth="1"/>
    <col min="8504" max="8504" width="7.42578125" style="1" bestFit="1" customWidth="1"/>
    <col min="8505" max="8505" width="6.140625" style="1" bestFit="1" customWidth="1"/>
    <col min="8506" max="8506" width="5.42578125" style="1" bestFit="1" customWidth="1"/>
    <col min="8507" max="8697" width="10.7109375" style="1"/>
    <col min="8698" max="8698" width="8.42578125" style="1" customWidth="1"/>
    <col min="8699" max="8699" width="3.42578125" style="1" bestFit="1" customWidth="1"/>
    <col min="8700" max="8700" width="4.7109375" style="1" customWidth="1"/>
    <col min="8701" max="8702" width="0.7109375" style="1" customWidth="1"/>
    <col min="8703" max="8703" width="3.7109375" style="1" bestFit="1" customWidth="1"/>
    <col min="8704" max="8704" width="4.140625" style="1" bestFit="1" customWidth="1"/>
    <col min="8705" max="8705" width="3.42578125" style="1" bestFit="1" customWidth="1"/>
    <col min="8706" max="8706" width="4.140625" style="1" bestFit="1" customWidth="1"/>
    <col min="8707" max="8707" width="3.85546875" style="1" bestFit="1" customWidth="1"/>
    <col min="8708" max="8708" width="4.140625" style="1" bestFit="1" customWidth="1"/>
    <col min="8709" max="8709" width="3.42578125" style="1" bestFit="1" customWidth="1"/>
    <col min="8710" max="8710" width="4.140625" style="1" bestFit="1" customWidth="1"/>
    <col min="8711" max="8711" width="3.7109375" style="1" customWidth="1"/>
    <col min="8712" max="8712" width="4.140625" style="1" bestFit="1" customWidth="1"/>
    <col min="8713" max="8713" width="3.7109375" style="1" bestFit="1" customWidth="1"/>
    <col min="8714" max="8714" width="0.7109375" style="1" customWidth="1"/>
    <col min="8715" max="8715" width="5" style="1" bestFit="1" customWidth="1"/>
    <col min="8716" max="8716" width="0.7109375" style="1" customWidth="1"/>
    <col min="8717" max="8717" width="4.28515625" style="1" bestFit="1" customWidth="1"/>
    <col min="8718" max="8718" width="0.7109375" style="1" customWidth="1"/>
    <col min="8719" max="8719" width="6.42578125" style="1" bestFit="1" customWidth="1"/>
    <col min="8720" max="8720" width="0.7109375" style="1" customWidth="1"/>
    <col min="8721" max="8721" width="4.28515625" style="1" customWidth="1"/>
    <col min="8722" max="8723" width="0.7109375" style="1" customWidth="1"/>
    <col min="8724" max="8724" width="4" style="1" bestFit="1" customWidth="1"/>
    <col min="8725" max="8726" width="0.7109375" style="1" customWidth="1"/>
    <col min="8727" max="8727" width="4.7109375" style="1" bestFit="1" customWidth="1"/>
    <col min="8728" max="8728" width="0.7109375" style="1" customWidth="1"/>
    <col min="8729" max="8729" width="5.140625" style="1" bestFit="1" customWidth="1"/>
    <col min="8730" max="8730" width="0.7109375" style="1" customWidth="1"/>
    <col min="8731" max="8731" width="4.7109375" style="1" customWidth="1"/>
    <col min="8732" max="8732" width="3.7109375" style="1" bestFit="1" customWidth="1"/>
    <col min="8733" max="8733" width="4.140625" style="1" bestFit="1" customWidth="1"/>
    <col min="8734" max="8734" width="3.7109375" style="1" bestFit="1" customWidth="1"/>
    <col min="8735" max="8735" width="4.140625" style="1" bestFit="1" customWidth="1"/>
    <col min="8736" max="8736" width="3.7109375" style="1" bestFit="1" customWidth="1"/>
    <col min="8737" max="8737" width="0.7109375" style="1" customWidth="1"/>
    <col min="8738" max="8738" width="5" style="1" bestFit="1" customWidth="1"/>
    <col min="8739" max="8739" width="0.7109375" style="1" customWidth="1"/>
    <col min="8740" max="8740" width="4.28515625" style="1" bestFit="1" customWidth="1"/>
    <col min="8741" max="8741" width="0.7109375" style="1" customWidth="1"/>
    <col min="8742" max="8742" width="5.140625" style="1" customWidth="1"/>
    <col min="8743" max="8743" width="0.7109375" style="1" customWidth="1"/>
    <col min="8744" max="8744" width="5.140625" style="1" bestFit="1" customWidth="1"/>
    <col min="8745" max="8745" width="3.42578125" style="1" bestFit="1" customWidth="1"/>
    <col min="8746" max="8746" width="4.140625" style="1" customWidth="1"/>
    <col min="8747" max="8748" width="4.140625" style="1" bestFit="1" customWidth="1"/>
    <col min="8749" max="8749" width="3.85546875" style="1" bestFit="1" customWidth="1"/>
    <col min="8750" max="8751" width="4.140625" style="1" bestFit="1" customWidth="1"/>
    <col min="8752" max="8752" width="0.7109375" style="1" customWidth="1"/>
    <col min="8753" max="8753" width="5" style="1" bestFit="1" customWidth="1"/>
    <col min="8754" max="8754" width="0.7109375" style="1" customWidth="1"/>
    <col min="8755" max="8755" width="4.28515625" style="1" bestFit="1" customWidth="1"/>
    <col min="8756" max="8756" width="0.7109375" style="1" customWidth="1"/>
    <col min="8757" max="8757" width="5.140625" style="1" bestFit="1" customWidth="1"/>
    <col min="8758" max="8758" width="0.7109375" style="1" customWidth="1"/>
    <col min="8759" max="8759" width="5" style="1" bestFit="1" customWidth="1"/>
    <col min="8760" max="8760" width="7.42578125" style="1" bestFit="1" customWidth="1"/>
    <col min="8761" max="8761" width="6.140625" style="1" bestFit="1" customWidth="1"/>
    <col min="8762" max="8762" width="5.42578125" style="1" bestFit="1" customWidth="1"/>
    <col min="8763" max="8953" width="10.7109375" style="1"/>
    <col min="8954" max="8954" width="8.42578125" style="1" customWidth="1"/>
    <col min="8955" max="8955" width="3.42578125" style="1" bestFit="1" customWidth="1"/>
    <col min="8956" max="8956" width="4.7109375" style="1" customWidth="1"/>
    <col min="8957" max="8958" width="0.7109375" style="1" customWidth="1"/>
    <col min="8959" max="8959" width="3.7109375" style="1" bestFit="1" customWidth="1"/>
    <col min="8960" max="8960" width="4.140625" style="1" bestFit="1" customWidth="1"/>
    <col min="8961" max="8961" width="3.42578125" style="1" bestFit="1" customWidth="1"/>
    <col min="8962" max="8962" width="4.140625" style="1" bestFit="1" customWidth="1"/>
    <col min="8963" max="8963" width="3.85546875" style="1" bestFit="1" customWidth="1"/>
    <col min="8964" max="8964" width="4.140625" style="1" bestFit="1" customWidth="1"/>
    <col min="8965" max="8965" width="3.42578125" style="1" bestFit="1" customWidth="1"/>
    <col min="8966" max="8966" width="4.140625" style="1" bestFit="1" customWidth="1"/>
    <col min="8967" max="8967" width="3.7109375" style="1" customWidth="1"/>
    <col min="8968" max="8968" width="4.140625" style="1" bestFit="1" customWidth="1"/>
    <col min="8969" max="8969" width="3.7109375" style="1" bestFit="1" customWidth="1"/>
    <col min="8970" max="8970" width="0.7109375" style="1" customWidth="1"/>
    <col min="8971" max="8971" width="5" style="1" bestFit="1" customWidth="1"/>
    <col min="8972" max="8972" width="0.7109375" style="1" customWidth="1"/>
    <col min="8973" max="8973" width="4.28515625" style="1" bestFit="1" customWidth="1"/>
    <col min="8974" max="8974" width="0.7109375" style="1" customWidth="1"/>
    <col min="8975" max="8975" width="6.42578125" style="1" bestFit="1" customWidth="1"/>
    <col min="8976" max="8976" width="0.7109375" style="1" customWidth="1"/>
    <col min="8977" max="8977" width="4.28515625" style="1" customWidth="1"/>
    <col min="8978" max="8979" width="0.7109375" style="1" customWidth="1"/>
    <col min="8980" max="8980" width="4" style="1" bestFit="1" customWidth="1"/>
    <col min="8981" max="8982" width="0.7109375" style="1" customWidth="1"/>
    <col min="8983" max="8983" width="4.7109375" style="1" bestFit="1" customWidth="1"/>
    <col min="8984" max="8984" width="0.7109375" style="1" customWidth="1"/>
    <col min="8985" max="8985" width="5.140625" style="1" bestFit="1" customWidth="1"/>
    <col min="8986" max="8986" width="0.7109375" style="1" customWidth="1"/>
    <col min="8987" max="8987" width="4.7109375" style="1" customWidth="1"/>
    <col min="8988" max="8988" width="3.7109375" style="1" bestFit="1" customWidth="1"/>
    <col min="8989" max="8989" width="4.140625" style="1" bestFit="1" customWidth="1"/>
    <col min="8990" max="8990" width="3.7109375" style="1" bestFit="1" customWidth="1"/>
    <col min="8991" max="8991" width="4.140625" style="1" bestFit="1" customWidth="1"/>
    <col min="8992" max="8992" width="3.7109375" style="1" bestFit="1" customWidth="1"/>
    <col min="8993" max="8993" width="0.7109375" style="1" customWidth="1"/>
    <col min="8994" max="8994" width="5" style="1" bestFit="1" customWidth="1"/>
    <col min="8995" max="8995" width="0.7109375" style="1" customWidth="1"/>
    <col min="8996" max="8996" width="4.28515625" style="1" bestFit="1" customWidth="1"/>
    <col min="8997" max="8997" width="0.7109375" style="1" customWidth="1"/>
    <col min="8998" max="8998" width="5.140625" style="1" customWidth="1"/>
    <col min="8999" max="8999" width="0.7109375" style="1" customWidth="1"/>
    <col min="9000" max="9000" width="5.140625" style="1" bestFit="1" customWidth="1"/>
    <col min="9001" max="9001" width="3.42578125" style="1" bestFit="1" customWidth="1"/>
    <col min="9002" max="9002" width="4.140625" style="1" customWidth="1"/>
    <col min="9003" max="9004" width="4.140625" style="1" bestFit="1" customWidth="1"/>
    <col min="9005" max="9005" width="3.85546875" style="1" bestFit="1" customWidth="1"/>
    <col min="9006" max="9007" width="4.140625" style="1" bestFit="1" customWidth="1"/>
    <col min="9008" max="9008" width="0.7109375" style="1" customWidth="1"/>
    <col min="9009" max="9009" width="5" style="1" bestFit="1" customWidth="1"/>
    <col min="9010" max="9010" width="0.7109375" style="1" customWidth="1"/>
    <col min="9011" max="9011" width="4.28515625" style="1" bestFit="1" customWidth="1"/>
    <col min="9012" max="9012" width="0.7109375" style="1" customWidth="1"/>
    <col min="9013" max="9013" width="5.140625" style="1" bestFit="1" customWidth="1"/>
    <col min="9014" max="9014" width="0.7109375" style="1" customWidth="1"/>
    <col min="9015" max="9015" width="5" style="1" bestFit="1" customWidth="1"/>
    <col min="9016" max="9016" width="7.42578125" style="1" bestFit="1" customWidth="1"/>
    <col min="9017" max="9017" width="6.140625" style="1" bestFit="1" customWidth="1"/>
    <col min="9018" max="9018" width="5.42578125" style="1" bestFit="1" customWidth="1"/>
    <col min="9019" max="9209" width="10.7109375" style="1"/>
    <col min="9210" max="9210" width="8.42578125" style="1" customWidth="1"/>
    <col min="9211" max="9211" width="3.42578125" style="1" bestFit="1" customWidth="1"/>
    <col min="9212" max="9212" width="4.7109375" style="1" customWidth="1"/>
    <col min="9213" max="9214" width="0.7109375" style="1" customWidth="1"/>
    <col min="9215" max="9215" width="3.7109375" style="1" bestFit="1" customWidth="1"/>
    <col min="9216" max="9216" width="4.140625" style="1" bestFit="1" customWidth="1"/>
    <col min="9217" max="9217" width="3.42578125" style="1" bestFit="1" customWidth="1"/>
    <col min="9218" max="9218" width="4.140625" style="1" bestFit="1" customWidth="1"/>
    <col min="9219" max="9219" width="3.85546875" style="1" bestFit="1" customWidth="1"/>
    <col min="9220" max="9220" width="4.140625" style="1" bestFit="1" customWidth="1"/>
    <col min="9221" max="9221" width="3.42578125" style="1" bestFit="1" customWidth="1"/>
    <col min="9222" max="9222" width="4.140625" style="1" bestFit="1" customWidth="1"/>
    <col min="9223" max="9223" width="3.7109375" style="1" customWidth="1"/>
    <col min="9224" max="9224" width="4.140625" style="1" bestFit="1" customWidth="1"/>
    <col min="9225" max="9225" width="3.7109375" style="1" bestFit="1" customWidth="1"/>
    <col min="9226" max="9226" width="0.7109375" style="1" customWidth="1"/>
    <col min="9227" max="9227" width="5" style="1" bestFit="1" customWidth="1"/>
    <col min="9228" max="9228" width="0.7109375" style="1" customWidth="1"/>
    <col min="9229" max="9229" width="4.28515625" style="1" bestFit="1" customWidth="1"/>
    <col min="9230" max="9230" width="0.7109375" style="1" customWidth="1"/>
    <col min="9231" max="9231" width="6.42578125" style="1" bestFit="1" customWidth="1"/>
    <col min="9232" max="9232" width="0.7109375" style="1" customWidth="1"/>
    <col min="9233" max="9233" width="4.28515625" style="1" customWidth="1"/>
    <col min="9234" max="9235" width="0.7109375" style="1" customWidth="1"/>
    <col min="9236" max="9236" width="4" style="1" bestFit="1" customWidth="1"/>
    <col min="9237" max="9238" width="0.7109375" style="1" customWidth="1"/>
    <col min="9239" max="9239" width="4.7109375" style="1" bestFit="1" customWidth="1"/>
    <col min="9240" max="9240" width="0.7109375" style="1" customWidth="1"/>
    <col min="9241" max="9241" width="5.140625" style="1" bestFit="1" customWidth="1"/>
    <col min="9242" max="9242" width="0.7109375" style="1" customWidth="1"/>
    <col min="9243" max="9243" width="4.7109375" style="1" customWidth="1"/>
    <col min="9244" max="9244" width="3.7109375" style="1" bestFit="1" customWidth="1"/>
    <col min="9245" max="9245" width="4.140625" style="1" bestFit="1" customWidth="1"/>
    <col min="9246" max="9246" width="3.7109375" style="1" bestFit="1" customWidth="1"/>
    <col min="9247" max="9247" width="4.140625" style="1" bestFit="1" customWidth="1"/>
    <col min="9248" max="9248" width="3.7109375" style="1" bestFit="1" customWidth="1"/>
    <col min="9249" max="9249" width="0.7109375" style="1" customWidth="1"/>
    <col min="9250" max="9250" width="5" style="1" bestFit="1" customWidth="1"/>
    <col min="9251" max="9251" width="0.7109375" style="1" customWidth="1"/>
    <col min="9252" max="9252" width="4.28515625" style="1" bestFit="1" customWidth="1"/>
    <col min="9253" max="9253" width="0.7109375" style="1" customWidth="1"/>
    <col min="9254" max="9254" width="5.140625" style="1" customWidth="1"/>
    <col min="9255" max="9255" width="0.7109375" style="1" customWidth="1"/>
    <col min="9256" max="9256" width="5.140625" style="1" bestFit="1" customWidth="1"/>
    <col min="9257" max="9257" width="3.42578125" style="1" bestFit="1" customWidth="1"/>
    <col min="9258" max="9258" width="4.140625" style="1" customWidth="1"/>
    <col min="9259" max="9260" width="4.140625" style="1" bestFit="1" customWidth="1"/>
    <col min="9261" max="9261" width="3.85546875" style="1" bestFit="1" customWidth="1"/>
    <col min="9262" max="9263" width="4.140625" style="1" bestFit="1" customWidth="1"/>
    <col min="9264" max="9264" width="0.7109375" style="1" customWidth="1"/>
    <col min="9265" max="9265" width="5" style="1" bestFit="1" customWidth="1"/>
    <col min="9266" max="9266" width="0.7109375" style="1" customWidth="1"/>
    <col min="9267" max="9267" width="4.28515625" style="1" bestFit="1" customWidth="1"/>
    <col min="9268" max="9268" width="0.7109375" style="1" customWidth="1"/>
    <col min="9269" max="9269" width="5.140625" style="1" bestFit="1" customWidth="1"/>
    <col min="9270" max="9270" width="0.7109375" style="1" customWidth="1"/>
    <col min="9271" max="9271" width="5" style="1" bestFit="1" customWidth="1"/>
    <col min="9272" max="9272" width="7.42578125" style="1" bestFit="1" customWidth="1"/>
    <col min="9273" max="9273" width="6.140625" style="1" bestFit="1" customWidth="1"/>
    <col min="9274" max="9274" width="5.42578125" style="1" bestFit="1" customWidth="1"/>
    <col min="9275" max="9465" width="10.7109375" style="1"/>
    <col min="9466" max="9466" width="8.42578125" style="1" customWidth="1"/>
    <col min="9467" max="9467" width="3.42578125" style="1" bestFit="1" customWidth="1"/>
    <col min="9468" max="9468" width="4.7109375" style="1" customWidth="1"/>
    <col min="9469" max="9470" width="0.7109375" style="1" customWidth="1"/>
    <col min="9471" max="9471" width="3.7109375" style="1" bestFit="1" customWidth="1"/>
    <col min="9472" max="9472" width="4.140625" style="1" bestFit="1" customWidth="1"/>
    <col min="9473" max="9473" width="3.42578125" style="1" bestFit="1" customWidth="1"/>
    <col min="9474" max="9474" width="4.140625" style="1" bestFit="1" customWidth="1"/>
    <col min="9475" max="9475" width="3.85546875" style="1" bestFit="1" customWidth="1"/>
    <col min="9476" max="9476" width="4.140625" style="1" bestFit="1" customWidth="1"/>
    <col min="9477" max="9477" width="3.42578125" style="1" bestFit="1" customWidth="1"/>
    <col min="9478" max="9478" width="4.140625" style="1" bestFit="1" customWidth="1"/>
    <col min="9479" max="9479" width="3.7109375" style="1" customWidth="1"/>
    <col min="9480" max="9480" width="4.140625" style="1" bestFit="1" customWidth="1"/>
    <col min="9481" max="9481" width="3.7109375" style="1" bestFit="1" customWidth="1"/>
    <col min="9482" max="9482" width="0.7109375" style="1" customWidth="1"/>
    <col min="9483" max="9483" width="5" style="1" bestFit="1" customWidth="1"/>
    <col min="9484" max="9484" width="0.7109375" style="1" customWidth="1"/>
    <col min="9485" max="9485" width="4.28515625" style="1" bestFit="1" customWidth="1"/>
    <col min="9486" max="9486" width="0.7109375" style="1" customWidth="1"/>
    <col min="9487" max="9487" width="6.42578125" style="1" bestFit="1" customWidth="1"/>
    <col min="9488" max="9488" width="0.7109375" style="1" customWidth="1"/>
    <col min="9489" max="9489" width="4.28515625" style="1" customWidth="1"/>
    <col min="9490" max="9491" width="0.7109375" style="1" customWidth="1"/>
    <col min="9492" max="9492" width="4" style="1" bestFit="1" customWidth="1"/>
    <col min="9493" max="9494" width="0.7109375" style="1" customWidth="1"/>
    <col min="9495" max="9495" width="4.7109375" style="1" bestFit="1" customWidth="1"/>
    <col min="9496" max="9496" width="0.7109375" style="1" customWidth="1"/>
    <col min="9497" max="9497" width="5.140625" style="1" bestFit="1" customWidth="1"/>
    <col min="9498" max="9498" width="0.7109375" style="1" customWidth="1"/>
    <col min="9499" max="9499" width="4.7109375" style="1" customWidth="1"/>
    <col min="9500" max="9500" width="3.7109375" style="1" bestFit="1" customWidth="1"/>
    <col min="9501" max="9501" width="4.140625" style="1" bestFit="1" customWidth="1"/>
    <col min="9502" max="9502" width="3.7109375" style="1" bestFit="1" customWidth="1"/>
    <col min="9503" max="9503" width="4.140625" style="1" bestFit="1" customWidth="1"/>
    <col min="9504" max="9504" width="3.7109375" style="1" bestFit="1" customWidth="1"/>
    <col min="9505" max="9505" width="0.7109375" style="1" customWidth="1"/>
    <col min="9506" max="9506" width="5" style="1" bestFit="1" customWidth="1"/>
    <col min="9507" max="9507" width="0.7109375" style="1" customWidth="1"/>
    <col min="9508" max="9508" width="4.28515625" style="1" bestFit="1" customWidth="1"/>
    <col min="9509" max="9509" width="0.7109375" style="1" customWidth="1"/>
    <col min="9510" max="9510" width="5.140625" style="1" customWidth="1"/>
    <col min="9511" max="9511" width="0.7109375" style="1" customWidth="1"/>
    <col min="9512" max="9512" width="5.140625" style="1" bestFit="1" customWidth="1"/>
    <col min="9513" max="9513" width="3.42578125" style="1" bestFit="1" customWidth="1"/>
    <col min="9514" max="9514" width="4.140625" style="1" customWidth="1"/>
    <col min="9515" max="9516" width="4.140625" style="1" bestFit="1" customWidth="1"/>
    <col min="9517" max="9517" width="3.85546875" style="1" bestFit="1" customWidth="1"/>
    <col min="9518" max="9519" width="4.140625" style="1" bestFit="1" customWidth="1"/>
    <col min="9520" max="9520" width="0.7109375" style="1" customWidth="1"/>
    <col min="9521" max="9521" width="5" style="1" bestFit="1" customWidth="1"/>
    <col min="9522" max="9522" width="0.7109375" style="1" customWidth="1"/>
    <col min="9523" max="9523" width="4.28515625" style="1" bestFit="1" customWidth="1"/>
    <col min="9524" max="9524" width="0.7109375" style="1" customWidth="1"/>
    <col min="9525" max="9525" width="5.140625" style="1" bestFit="1" customWidth="1"/>
    <col min="9526" max="9526" width="0.7109375" style="1" customWidth="1"/>
    <col min="9527" max="9527" width="5" style="1" bestFit="1" customWidth="1"/>
    <col min="9528" max="9528" width="7.42578125" style="1" bestFit="1" customWidth="1"/>
    <col min="9529" max="9529" width="6.140625" style="1" bestFit="1" customWidth="1"/>
    <col min="9530" max="9530" width="5.42578125" style="1" bestFit="1" customWidth="1"/>
    <col min="9531" max="9721" width="10.7109375" style="1"/>
    <col min="9722" max="9722" width="8.42578125" style="1" customWidth="1"/>
    <col min="9723" max="9723" width="3.42578125" style="1" bestFit="1" customWidth="1"/>
    <col min="9724" max="9724" width="4.7109375" style="1" customWidth="1"/>
    <col min="9725" max="9726" width="0.7109375" style="1" customWidth="1"/>
    <col min="9727" max="9727" width="3.7109375" style="1" bestFit="1" customWidth="1"/>
    <col min="9728" max="9728" width="4.140625" style="1" bestFit="1" customWidth="1"/>
    <col min="9729" max="9729" width="3.42578125" style="1" bestFit="1" customWidth="1"/>
    <col min="9730" max="9730" width="4.140625" style="1" bestFit="1" customWidth="1"/>
    <col min="9731" max="9731" width="3.85546875" style="1" bestFit="1" customWidth="1"/>
    <col min="9732" max="9732" width="4.140625" style="1" bestFit="1" customWidth="1"/>
    <col min="9733" max="9733" width="3.42578125" style="1" bestFit="1" customWidth="1"/>
    <col min="9734" max="9734" width="4.140625" style="1" bestFit="1" customWidth="1"/>
    <col min="9735" max="9735" width="3.7109375" style="1" customWidth="1"/>
    <col min="9736" max="9736" width="4.140625" style="1" bestFit="1" customWidth="1"/>
    <col min="9737" max="9737" width="3.7109375" style="1" bestFit="1" customWidth="1"/>
    <col min="9738" max="9738" width="0.7109375" style="1" customWidth="1"/>
    <col min="9739" max="9739" width="5" style="1" bestFit="1" customWidth="1"/>
    <col min="9740" max="9740" width="0.7109375" style="1" customWidth="1"/>
    <col min="9741" max="9741" width="4.28515625" style="1" bestFit="1" customWidth="1"/>
    <col min="9742" max="9742" width="0.7109375" style="1" customWidth="1"/>
    <col min="9743" max="9743" width="6.42578125" style="1" bestFit="1" customWidth="1"/>
    <col min="9744" max="9744" width="0.7109375" style="1" customWidth="1"/>
    <col min="9745" max="9745" width="4.28515625" style="1" customWidth="1"/>
    <col min="9746" max="9747" width="0.7109375" style="1" customWidth="1"/>
    <col min="9748" max="9748" width="4" style="1" bestFit="1" customWidth="1"/>
    <col min="9749" max="9750" width="0.7109375" style="1" customWidth="1"/>
    <col min="9751" max="9751" width="4.7109375" style="1" bestFit="1" customWidth="1"/>
    <col min="9752" max="9752" width="0.7109375" style="1" customWidth="1"/>
    <col min="9753" max="9753" width="5.140625" style="1" bestFit="1" customWidth="1"/>
    <col min="9754" max="9754" width="0.7109375" style="1" customWidth="1"/>
    <col min="9755" max="9755" width="4.7109375" style="1" customWidth="1"/>
    <col min="9756" max="9756" width="3.7109375" style="1" bestFit="1" customWidth="1"/>
    <col min="9757" max="9757" width="4.140625" style="1" bestFit="1" customWidth="1"/>
    <col min="9758" max="9758" width="3.7109375" style="1" bestFit="1" customWidth="1"/>
    <col min="9759" max="9759" width="4.140625" style="1" bestFit="1" customWidth="1"/>
    <col min="9760" max="9760" width="3.7109375" style="1" bestFit="1" customWidth="1"/>
    <col min="9761" max="9761" width="0.7109375" style="1" customWidth="1"/>
    <col min="9762" max="9762" width="5" style="1" bestFit="1" customWidth="1"/>
    <col min="9763" max="9763" width="0.7109375" style="1" customWidth="1"/>
    <col min="9764" max="9764" width="4.28515625" style="1" bestFit="1" customWidth="1"/>
    <col min="9765" max="9765" width="0.7109375" style="1" customWidth="1"/>
    <col min="9766" max="9766" width="5.140625" style="1" customWidth="1"/>
    <col min="9767" max="9767" width="0.7109375" style="1" customWidth="1"/>
    <col min="9768" max="9768" width="5.140625" style="1" bestFit="1" customWidth="1"/>
    <col min="9769" max="9769" width="3.42578125" style="1" bestFit="1" customWidth="1"/>
    <col min="9770" max="9770" width="4.140625" style="1" customWidth="1"/>
    <col min="9771" max="9772" width="4.140625" style="1" bestFit="1" customWidth="1"/>
    <col min="9773" max="9773" width="3.85546875" style="1" bestFit="1" customWidth="1"/>
    <col min="9774" max="9775" width="4.140625" style="1" bestFit="1" customWidth="1"/>
    <col min="9776" max="9776" width="0.7109375" style="1" customWidth="1"/>
    <col min="9777" max="9777" width="5" style="1" bestFit="1" customWidth="1"/>
    <col min="9778" max="9778" width="0.7109375" style="1" customWidth="1"/>
    <col min="9779" max="9779" width="4.28515625" style="1" bestFit="1" customWidth="1"/>
    <col min="9780" max="9780" width="0.7109375" style="1" customWidth="1"/>
    <col min="9781" max="9781" width="5.140625" style="1" bestFit="1" customWidth="1"/>
    <col min="9782" max="9782" width="0.7109375" style="1" customWidth="1"/>
    <col min="9783" max="9783" width="5" style="1" bestFit="1" customWidth="1"/>
    <col min="9784" max="9784" width="7.42578125" style="1" bestFit="1" customWidth="1"/>
    <col min="9785" max="9785" width="6.140625" style="1" bestFit="1" customWidth="1"/>
    <col min="9786" max="9786" width="5.42578125" style="1" bestFit="1" customWidth="1"/>
    <col min="9787" max="9977" width="10.7109375" style="1"/>
    <col min="9978" max="9978" width="8.42578125" style="1" customWidth="1"/>
    <col min="9979" max="9979" width="3.42578125" style="1" bestFit="1" customWidth="1"/>
    <col min="9980" max="9980" width="4.7109375" style="1" customWidth="1"/>
    <col min="9981" max="9982" width="0.7109375" style="1" customWidth="1"/>
    <col min="9983" max="9983" width="3.7109375" style="1" bestFit="1" customWidth="1"/>
    <col min="9984" max="9984" width="4.140625" style="1" bestFit="1" customWidth="1"/>
    <col min="9985" max="9985" width="3.42578125" style="1" bestFit="1" customWidth="1"/>
    <col min="9986" max="9986" width="4.140625" style="1" bestFit="1" customWidth="1"/>
    <col min="9987" max="9987" width="3.85546875" style="1" bestFit="1" customWidth="1"/>
    <col min="9988" max="9988" width="4.140625" style="1" bestFit="1" customWidth="1"/>
    <col min="9989" max="9989" width="3.42578125" style="1" bestFit="1" customWidth="1"/>
    <col min="9990" max="9990" width="4.140625" style="1" bestFit="1" customWidth="1"/>
    <col min="9991" max="9991" width="3.7109375" style="1" customWidth="1"/>
    <col min="9992" max="9992" width="4.140625" style="1" bestFit="1" customWidth="1"/>
    <col min="9993" max="9993" width="3.7109375" style="1" bestFit="1" customWidth="1"/>
    <col min="9994" max="9994" width="0.7109375" style="1" customWidth="1"/>
    <col min="9995" max="9995" width="5" style="1" bestFit="1" customWidth="1"/>
    <col min="9996" max="9996" width="0.7109375" style="1" customWidth="1"/>
    <col min="9997" max="9997" width="4.28515625" style="1" bestFit="1" customWidth="1"/>
    <col min="9998" max="9998" width="0.7109375" style="1" customWidth="1"/>
    <col min="9999" max="9999" width="6.42578125" style="1" bestFit="1" customWidth="1"/>
    <col min="10000" max="10000" width="0.7109375" style="1" customWidth="1"/>
    <col min="10001" max="10001" width="4.28515625" style="1" customWidth="1"/>
    <col min="10002" max="10003" width="0.7109375" style="1" customWidth="1"/>
    <col min="10004" max="10004" width="4" style="1" bestFit="1" customWidth="1"/>
    <col min="10005" max="10006" width="0.7109375" style="1" customWidth="1"/>
    <col min="10007" max="10007" width="4.7109375" style="1" bestFit="1" customWidth="1"/>
    <col min="10008" max="10008" width="0.7109375" style="1" customWidth="1"/>
    <col min="10009" max="10009" width="5.140625" style="1" bestFit="1" customWidth="1"/>
    <col min="10010" max="10010" width="0.7109375" style="1" customWidth="1"/>
    <col min="10011" max="10011" width="4.7109375" style="1" customWidth="1"/>
    <col min="10012" max="10012" width="3.7109375" style="1" bestFit="1" customWidth="1"/>
    <col min="10013" max="10013" width="4.140625" style="1" bestFit="1" customWidth="1"/>
    <col min="10014" max="10014" width="3.7109375" style="1" bestFit="1" customWidth="1"/>
    <col min="10015" max="10015" width="4.140625" style="1" bestFit="1" customWidth="1"/>
    <col min="10016" max="10016" width="3.7109375" style="1" bestFit="1" customWidth="1"/>
    <col min="10017" max="10017" width="0.7109375" style="1" customWidth="1"/>
    <col min="10018" max="10018" width="5" style="1" bestFit="1" customWidth="1"/>
    <col min="10019" max="10019" width="0.7109375" style="1" customWidth="1"/>
    <col min="10020" max="10020" width="4.28515625" style="1" bestFit="1" customWidth="1"/>
    <col min="10021" max="10021" width="0.7109375" style="1" customWidth="1"/>
    <col min="10022" max="10022" width="5.140625" style="1" customWidth="1"/>
    <col min="10023" max="10023" width="0.7109375" style="1" customWidth="1"/>
    <col min="10024" max="10024" width="5.140625" style="1" bestFit="1" customWidth="1"/>
    <col min="10025" max="10025" width="3.42578125" style="1" bestFit="1" customWidth="1"/>
    <col min="10026" max="10026" width="4.140625" style="1" customWidth="1"/>
    <col min="10027" max="10028" width="4.140625" style="1" bestFit="1" customWidth="1"/>
    <col min="10029" max="10029" width="3.85546875" style="1" bestFit="1" customWidth="1"/>
    <col min="10030" max="10031" width="4.140625" style="1" bestFit="1" customWidth="1"/>
    <col min="10032" max="10032" width="0.7109375" style="1" customWidth="1"/>
    <col min="10033" max="10033" width="5" style="1" bestFit="1" customWidth="1"/>
    <col min="10034" max="10034" width="0.7109375" style="1" customWidth="1"/>
    <col min="10035" max="10035" width="4.28515625" style="1" bestFit="1" customWidth="1"/>
    <col min="10036" max="10036" width="0.7109375" style="1" customWidth="1"/>
    <col min="10037" max="10037" width="5.140625" style="1" bestFit="1" customWidth="1"/>
    <col min="10038" max="10038" width="0.7109375" style="1" customWidth="1"/>
    <col min="10039" max="10039" width="5" style="1" bestFit="1" customWidth="1"/>
    <col min="10040" max="10040" width="7.42578125" style="1" bestFit="1" customWidth="1"/>
    <col min="10041" max="10041" width="6.140625" style="1" bestFit="1" customWidth="1"/>
    <col min="10042" max="10042" width="5.42578125" style="1" bestFit="1" customWidth="1"/>
    <col min="10043" max="10233" width="10.7109375" style="1"/>
    <col min="10234" max="10234" width="8.42578125" style="1" customWidth="1"/>
    <col min="10235" max="10235" width="3.42578125" style="1" bestFit="1" customWidth="1"/>
    <col min="10236" max="10236" width="4.7109375" style="1" customWidth="1"/>
    <col min="10237" max="10238" width="0.7109375" style="1" customWidth="1"/>
    <col min="10239" max="10239" width="3.7109375" style="1" bestFit="1" customWidth="1"/>
    <col min="10240" max="10240" width="4.140625" style="1" bestFit="1" customWidth="1"/>
    <col min="10241" max="10241" width="3.42578125" style="1" bestFit="1" customWidth="1"/>
    <col min="10242" max="10242" width="4.140625" style="1" bestFit="1" customWidth="1"/>
    <col min="10243" max="10243" width="3.85546875" style="1" bestFit="1" customWidth="1"/>
    <col min="10244" max="10244" width="4.140625" style="1" bestFit="1" customWidth="1"/>
    <col min="10245" max="10245" width="3.42578125" style="1" bestFit="1" customWidth="1"/>
    <col min="10246" max="10246" width="4.140625" style="1" bestFit="1" customWidth="1"/>
    <col min="10247" max="10247" width="3.7109375" style="1" customWidth="1"/>
    <col min="10248" max="10248" width="4.140625" style="1" bestFit="1" customWidth="1"/>
    <col min="10249" max="10249" width="3.7109375" style="1" bestFit="1" customWidth="1"/>
    <col min="10250" max="10250" width="0.7109375" style="1" customWidth="1"/>
    <col min="10251" max="10251" width="5" style="1" bestFit="1" customWidth="1"/>
    <col min="10252" max="10252" width="0.7109375" style="1" customWidth="1"/>
    <col min="10253" max="10253" width="4.28515625" style="1" bestFit="1" customWidth="1"/>
    <col min="10254" max="10254" width="0.7109375" style="1" customWidth="1"/>
    <col min="10255" max="10255" width="6.42578125" style="1" bestFit="1" customWidth="1"/>
    <col min="10256" max="10256" width="0.7109375" style="1" customWidth="1"/>
    <col min="10257" max="10257" width="4.28515625" style="1" customWidth="1"/>
    <col min="10258" max="10259" width="0.7109375" style="1" customWidth="1"/>
    <col min="10260" max="10260" width="4" style="1" bestFit="1" customWidth="1"/>
    <col min="10261" max="10262" width="0.7109375" style="1" customWidth="1"/>
    <col min="10263" max="10263" width="4.7109375" style="1" bestFit="1" customWidth="1"/>
    <col min="10264" max="10264" width="0.7109375" style="1" customWidth="1"/>
    <col min="10265" max="10265" width="5.140625" style="1" bestFit="1" customWidth="1"/>
    <col min="10266" max="10266" width="0.7109375" style="1" customWidth="1"/>
    <col min="10267" max="10267" width="4.7109375" style="1" customWidth="1"/>
    <col min="10268" max="10268" width="3.7109375" style="1" bestFit="1" customWidth="1"/>
    <col min="10269" max="10269" width="4.140625" style="1" bestFit="1" customWidth="1"/>
    <col min="10270" max="10270" width="3.7109375" style="1" bestFit="1" customWidth="1"/>
    <col min="10271" max="10271" width="4.140625" style="1" bestFit="1" customWidth="1"/>
    <col min="10272" max="10272" width="3.7109375" style="1" bestFit="1" customWidth="1"/>
    <col min="10273" max="10273" width="0.7109375" style="1" customWidth="1"/>
    <col min="10274" max="10274" width="5" style="1" bestFit="1" customWidth="1"/>
    <col min="10275" max="10275" width="0.7109375" style="1" customWidth="1"/>
    <col min="10276" max="10276" width="4.28515625" style="1" bestFit="1" customWidth="1"/>
    <col min="10277" max="10277" width="0.7109375" style="1" customWidth="1"/>
    <col min="10278" max="10278" width="5.140625" style="1" customWidth="1"/>
    <col min="10279" max="10279" width="0.7109375" style="1" customWidth="1"/>
    <col min="10280" max="10280" width="5.140625" style="1" bestFit="1" customWidth="1"/>
    <col min="10281" max="10281" width="3.42578125" style="1" bestFit="1" customWidth="1"/>
    <col min="10282" max="10282" width="4.140625" style="1" customWidth="1"/>
    <col min="10283" max="10284" width="4.140625" style="1" bestFit="1" customWidth="1"/>
    <col min="10285" max="10285" width="3.85546875" style="1" bestFit="1" customWidth="1"/>
    <col min="10286" max="10287" width="4.140625" style="1" bestFit="1" customWidth="1"/>
    <col min="10288" max="10288" width="0.7109375" style="1" customWidth="1"/>
    <col min="10289" max="10289" width="5" style="1" bestFit="1" customWidth="1"/>
    <col min="10290" max="10290" width="0.7109375" style="1" customWidth="1"/>
    <col min="10291" max="10291" width="4.28515625" style="1" bestFit="1" customWidth="1"/>
    <col min="10292" max="10292" width="0.7109375" style="1" customWidth="1"/>
    <col min="10293" max="10293" width="5.140625" style="1" bestFit="1" customWidth="1"/>
    <col min="10294" max="10294" width="0.7109375" style="1" customWidth="1"/>
    <col min="10295" max="10295" width="5" style="1" bestFit="1" customWidth="1"/>
    <col min="10296" max="10296" width="7.42578125" style="1" bestFit="1" customWidth="1"/>
    <col min="10297" max="10297" width="6.140625" style="1" bestFit="1" customWidth="1"/>
    <col min="10298" max="10298" width="5.42578125" style="1" bestFit="1" customWidth="1"/>
    <col min="10299" max="10489" width="10.7109375" style="1"/>
    <col min="10490" max="10490" width="8.42578125" style="1" customWidth="1"/>
    <col min="10491" max="10491" width="3.42578125" style="1" bestFit="1" customWidth="1"/>
    <col min="10492" max="10492" width="4.7109375" style="1" customWidth="1"/>
    <col min="10493" max="10494" width="0.7109375" style="1" customWidth="1"/>
    <col min="10495" max="10495" width="3.7109375" style="1" bestFit="1" customWidth="1"/>
    <col min="10496" max="10496" width="4.140625" style="1" bestFit="1" customWidth="1"/>
    <col min="10497" max="10497" width="3.42578125" style="1" bestFit="1" customWidth="1"/>
    <col min="10498" max="10498" width="4.140625" style="1" bestFit="1" customWidth="1"/>
    <col min="10499" max="10499" width="3.85546875" style="1" bestFit="1" customWidth="1"/>
    <col min="10500" max="10500" width="4.140625" style="1" bestFit="1" customWidth="1"/>
    <col min="10501" max="10501" width="3.42578125" style="1" bestFit="1" customWidth="1"/>
    <col min="10502" max="10502" width="4.140625" style="1" bestFit="1" customWidth="1"/>
    <col min="10503" max="10503" width="3.7109375" style="1" customWidth="1"/>
    <col min="10504" max="10504" width="4.140625" style="1" bestFit="1" customWidth="1"/>
    <col min="10505" max="10505" width="3.7109375" style="1" bestFit="1" customWidth="1"/>
    <col min="10506" max="10506" width="0.7109375" style="1" customWidth="1"/>
    <col min="10507" max="10507" width="5" style="1" bestFit="1" customWidth="1"/>
    <col min="10508" max="10508" width="0.7109375" style="1" customWidth="1"/>
    <col min="10509" max="10509" width="4.28515625" style="1" bestFit="1" customWidth="1"/>
    <col min="10510" max="10510" width="0.7109375" style="1" customWidth="1"/>
    <col min="10511" max="10511" width="6.42578125" style="1" bestFit="1" customWidth="1"/>
    <col min="10512" max="10512" width="0.7109375" style="1" customWidth="1"/>
    <col min="10513" max="10513" width="4.28515625" style="1" customWidth="1"/>
    <col min="10514" max="10515" width="0.7109375" style="1" customWidth="1"/>
    <col min="10516" max="10516" width="4" style="1" bestFit="1" customWidth="1"/>
    <col min="10517" max="10518" width="0.7109375" style="1" customWidth="1"/>
    <col min="10519" max="10519" width="4.7109375" style="1" bestFit="1" customWidth="1"/>
    <col min="10520" max="10520" width="0.7109375" style="1" customWidth="1"/>
    <col min="10521" max="10521" width="5.140625" style="1" bestFit="1" customWidth="1"/>
    <col min="10522" max="10522" width="0.7109375" style="1" customWidth="1"/>
    <col min="10523" max="10523" width="4.7109375" style="1" customWidth="1"/>
    <col min="10524" max="10524" width="3.7109375" style="1" bestFit="1" customWidth="1"/>
    <col min="10525" max="10525" width="4.140625" style="1" bestFit="1" customWidth="1"/>
    <col min="10526" max="10526" width="3.7109375" style="1" bestFit="1" customWidth="1"/>
    <col min="10527" max="10527" width="4.140625" style="1" bestFit="1" customWidth="1"/>
    <col min="10528" max="10528" width="3.7109375" style="1" bestFit="1" customWidth="1"/>
    <col min="10529" max="10529" width="0.7109375" style="1" customWidth="1"/>
    <col min="10530" max="10530" width="5" style="1" bestFit="1" customWidth="1"/>
    <col min="10531" max="10531" width="0.7109375" style="1" customWidth="1"/>
    <col min="10532" max="10532" width="4.28515625" style="1" bestFit="1" customWidth="1"/>
    <col min="10533" max="10533" width="0.7109375" style="1" customWidth="1"/>
    <col min="10534" max="10534" width="5.140625" style="1" customWidth="1"/>
    <col min="10535" max="10535" width="0.7109375" style="1" customWidth="1"/>
    <col min="10536" max="10536" width="5.140625" style="1" bestFit="1" customWidth="1"/>
    <col min="10537" max="10537" width="3.42578125" style="1" bestFit="1" customWidth="1"/>
    <col min="10538" max="10538" width="4.140625" style="1" customWidth="1"/>
    <col min="10539" max="10540" width="4.140625" style="1" bestFit="1" customWidth="1"/>
    <col min="10541" max="10541" width="3.85546875" style="1" bestFit="1" customWidth="1"/>
    <col min="10542" max="10543" width="4.140625" style="1" bestFit="1" customWidth="1"/>
    <col min="10544" max="10544" width="0.7109375" style="1" customWidth="1"/>
    <col min="10545" max="10545" width="5" style="1" bestFit="1" customWidth="1"/>
    <col min="10546" max="10546" width="0.7109375" style="1" customWidth="1"/>
    <col min="10547" max="10547" width="4.28515625" style="1" bestFit="1" customWidth="1"/>
    <col min="10548" max="10548" width="0.7109375" style="1" customWidth="1"/>
    <col min="10549" max="10549" width="5.140625" style="1" bestFit="1" customWidth="1"/>
    <col min="10550" max="10550" width="0.7109375" style="1" customWidth="1"/>
    <col min="10551" max="10551" width="5" style="1" bestFit="1" customWidth="1"/>
    <col min="10552" max="10552" width="7.42578125" style="1" bestFit="1" customWidth="1"/>
    <col min="10553" max="10553" width="6.140625" style="1" bestFit="1" customWidth="1"/>
    <col min="10554" max="10554" width="5.42578125" style="1" bestFit="1" customWidth="1"/>
    <col min="10555" max="10745" width="10.7109375" style="1"/>
    <col min="10746" max="10746" width="8.42578125" style="1" customWidth="1"/>
    <col min="10747" max="10747" width="3.42578125" style="1" bestFit="1" customWidth="1"/>
    <col min="10748" max="10748" width="4.7109375" style="1" customWidth="1"/>
    <col min="10749" max="10750" width="0.7109375" style="1" customWidth="1"/>
    <col min="10751" max="10751" width="3.7109375" style="1" bestFit="1" customWidth="1"/>
    <col min="10752" max="10752" width="4.140625" style="1" bestFit="1" customWidth="1"/>
    <col min="10753" max="10753" width="3.42578125" style="1" bestFit="1" customWidth="1"/>
    <col min="10754" max="10754" width="4.140625" style="1" bestFit="1" customWidth="1"/>
    <col min="10755" max="10755" width="3.85546875" style="1" bestFit="1" customWidth="1"/>
    <col min="10756" max="10756" width="4.140625" style="1" bestFit="1" customWidth="1"/>
    <col min="10757" max="10757" width="3.42578125" style="1" bestFit="1" customWidth="1"/>
    <col min="10758" max="10758" width="4.140625" style="1" bestFit="1" customWidth="1"/>
    <col min="10759" max="10759" width="3.7109375" style="1" customWidth="1"/>
    <col min="10760" max="10760" width="4.140625" style="1" bestFit="1" customWidth="1"/>
    <col min="10761" max="10761" width="3.7109375" style="1" bestFit="1" customWidth="1"/>
    <col min="10762" max="10762" width="0.7109375" style="1" customWidth="1"/>
    <col min="10763" max="10763" width="5" style="1" bestFit="1" customWidth="1"/>
    <col min="10764" max="10764" width="0.7109375" style="1" customWidth="1"/>
    <col min="10765" max="10765" width="4.28515625" style="1" bestFit="1" customWidth="1"/>
    <col min="10766" max="10766" width="0.7109375" style="1" customWidth="1"/>
    <col min="10767" max="10767" width="6.42578125" style="1" bestFit="1" customWidth="1"/>
    <col min="10768" max="10768" width="0.7109375" style="1" customWidth="1"/>
    <col min="10769" max="10769" width="4.28515625" style="1" customWidth="1"/>
    <col min="10770" max="10771" width="0.7109375" style="1" customWidth="1"/>
    <col min="10772" max="10772" width="4" style="1" bestFit="1" customWidth="1"/>
    <col min="10773" max="10774" width="0.7109375" style="1" customWidth="1"/>
    <col min="10775" max="10775" width="4.7109375" style="1" bestFit="1" customWidth="1"/>
    <col min="10776" max="10776" width="0.7109375" style="1" customWidth="1"/>
    <col min="10777" max="10777" width="5.140625" style="1" bestFit="1" customWidth="1"/>
    <col min="10778" max="10778" width="0.7109375" style="1" customWidth="1"/>
    <col min="10779" max="10779" width="4.7109375" style="1" customWidth="1"/>
    <col min="10780" max="10780" width="3.7109375" style="1" bestFit="1" customWidth="1"/>
    <col min="10781" max="10781" width="4.140625" style="1" bestFit="1" customWidth="1"/>
    <col min="10782" max="10782" width="3.7109375" style="1" bestFit="1" customWidth="1"/>
    <col min="10783" max="10783" width="4.140625" style="1" bestFit="1" customWidth="1"/>
    <col min="10784" max="10784" width="3.7109375" style="1" bestFit="1" customWidth="1"/>
    <col min="10785" max="10785" width="0.7109375" style="1" customWidth="1"/>
    <col min="10786" max="10786" width="5" style="1" bestFit="1" customWidth="1"/>
    <col min="10787" max="10787" width="0.7109375" style="1" customWidth="1"/>
    <col min="10788" max="10788" width="4.28515625" style="1" bestFit="1" customWidth="1"/>
    <col min="10789" max="10789" width="0.7109375" style="1" customWidth="1"/>
    <col min="10790" max="10790" width="5.140625" style="1" customWidth="1"/>
    <col min="10791" max="10791" width="0.7109375" style="1" customWidth="1"/>
    <col min="10792" max="10792" width="5.140625" style="1" bestFit="1" customWidth="1"/>
    <col min="10793" max="10793" width="3.42578125" style="1" bestFit="1" customWidth="1"/>
    <col min="10794" max="10794" width="4.140625" style="1" customWidth="1"/>
    <col min="10795" max="10796" width="4.140625" style="1" bestFit="1" customWidth="1"/>
    <col min="10797" max="10797" width="3.85546875" style="1" bestFit="1" customWidth="1"/>
    <col min="10798" max="10799" width="4.140625" style="1" bestFit="1" customWidth="1"/>
    <col min="10800" max="10800" width="0.7109375" style="1" customWidth="1"/>
    <col min="10801" max="10801" width="5" style="1" bestFit="1" customWidth="1"/>
    <col min="10802" max="10802" width="0.7109375" style="1" customWidth="1"/>
    <col min="10803" max="10803" width="4.28515625" style="1" bestFit="1" customWidth="1"/>
    <col min="10804" max="10804" width="0.7109375" style="1" customWidth="1"/>
    <col min="10805" max="10805" width="5.140625" style="1" bestFit="1" customWidth="1"/>
    <col min="10806" max="10806" width="0.7109375" style="1" customWidth="1"/>
    <col min="10807" max="10807" width="5" style="1" bestFit="1" customWidth="1"/>
    <col min="10808" max="10808" width="7.42578125" style="1" bestFit="1" customWidth="1"/>
    <col min="10809" max="10809" width="6.140625" style="1" bestFit="1" customWidth="1"/>
    <col min="10810" max="10810" width="5.42578125" style="1" bestFit="1" customWidth="1"/>
    <col min="10811" max="11001" width="10.7109375" style="1"/>
    <col min="11002" max="11002" width="8.42578125" style="1" customWidth="1"/>
    <col min="11003" max="11003" width="3.42578125" style="1" bestFit="1" customWidth="1"/>
    <col min="11004" max="11004" width="4.7109375" style="1" customWidth="1"/>
    <col min="11005" max="11006" width="0.7109375" style="1" customWidth="1"/>
    <col min="11007" max="11007" width="3.7109375" style="1" bestFit="1" customWidth="1"/>
    <col min="11008" max="11008" width="4.140625" style="1" bestFit="1" customWidth="1"/>
    <col min="11009" max="11009" width="3.42578125" style="1" bestFit="1" customWidth="1"/>
    <col min="11010" max="11010" width="4.140625" style="1" bestFit="1" customWidth="1"/>
    <col min="11011" max="11011" width="3.85546875" style="1" bestFit="1" customWidth="1"/>
    <col min="11012" max="11012" width="4.140625" style="1" bestFit="1" customWidth="1"/>
    <col min="11013" max="11013" width="3.42578125" style="1" bestFit="1" customWidth="1"/>
    <col min="11014" max="11014" width="4.140625" style="1" bestFit="1" customWidth="1"/>
    <col min="11015" max="11015" width="3.7109375" style="1" customWidth="1"/>
    <col min="11016" max="11016" width="4.140625" style="1" bestFit="1" customWidth="1"/>
    <col min="11017" max="11017" width="3.7109375" style="1" bestFit="1" customWidth="1"/>
    <col min="11018" max="11018" width="0.7109375" style="1" customWidth="1"/>
    <col min="11019" max="11019" width="5" style="1" bestFit="1" customWidth="1"/>
    <col min="11020" max="11020" width="0.7109375" style="1" customWidth="1"/>
    <col min="11021" max="11021" width="4.28515625" style="1" bestFit="1" customWidth="1"/>
    <col min="11022" max="11022" width="0.7109375" style="1" customWidth="1"/>
    <col min="11023" max="11023" width="6.42578125" style="1" bestFit="1" customWidth="1"/>
    <col min="11024" max="11024" width="0.7109375" style="1" customWidth="1"/>
    <col min="11025" max="11025" width="4.28515625" style="1" customWidth="1"/>
    <col min="11026" max="11027" width="0.7109375" style="1" customWidth="1"/>
    <col min="11028" max="11028" width="4" style="1" bestFit="1" customWidth="1"/>
    <col min="11029" max="11030" width="0.7109375" style="1" customWidth="1"/>
    <col min="11031" max="11031" width="4.7109375" style="1" bestFit="1" customWidth="1"/>
    <col min="11032" max="11032" width="0.7109375" style="1" customWidth="1"/>
    <col min="11033" max="11033" width="5.140625" style="1" bestFit="1" customWidth="1"/>
    <col min="11034" max="11034" width="0.7109375" style="1" customWidth="1"/>
    <col min="11035" max="11035" width="4.7109375" style="1" customWidth="1"/>
    <col min="11036" max="11036" width="3.7109375" style="1" bestFit="1" customWidth="1"/>
    <col min="11037" max="11037" width="4.140625" style="1" bestFit="1" customWidth="1"/>
    <col min="11038" max="11038" width="3.7109375" style="1" bestFit="1" customWidth="1"/>
    <col min="11039" max="11039" width="4.140625" style="1" bestFit="1" customWidth="1"/>
    <col min="11040" max="11040" width="3.7109375" style="1" bestFit="1" customWidth="1"/>
    <col min="11041" max="11041" width="0.7109375" style="1" customWidth="1"/>
    <col min="11042" max="11042" width="5" style="1" bestFit="1" customWidth="1"/>
    <col min="11043" max="11043" width="0.7109375" style="1" customWidth="1"/>
    <col min="11044" max="11044" width="4.28515625" style="1" bestFit="1" customWidth="1"/>
    <col min="11045" max="11045" width="0.7109375" style="1" customWidth="1"/>
    <col min="11046" max="11046" width="5.140625" style="1" customWidth="1"/>
    <col min="11047" max="11047" width="0.7109375" style="1" customWidth="1"/>
    <col min="11048" max="11048" width="5.140625" style="1" bestFit="1" customWidth="1"/>
    <col min="11049" max="11049" width="3.42578125" style="1" bestFit="1" customWidth="1"/>
    <col min="11050" max="11050" width="4.140625" style="1" customWidth="1"/>
    <col min="11051" max="11052" width="4.140625" style="1" bestFit="1" customWidth="1"/>
    <col min="11053" max="11053" width="3.85546875" style="1" bestFit="1" customWidth="1"/>
    <col min="11054" max="11055" width="4.140625" style="1" bestFit="1" customWidth="1"/>
    <col min="11056" max="11056" width="0.7109375" style="1" customWidth="1"/>
    <col min="11057" max="11057" width="5" style="1" bestFit="1" customWidth="1"/>
    <col min="11058" max="11058" width="0.7109375" style="1" customWidth="1"/>
    <col min="11059" max="11059" width="4.28515625" style="1" bestFit="1" customWidth="1"/>
    <col min="11060" max="11060" width="0.7109375" style="1" customWidth="1"/>
    <col min="11061" max="11061" width="5.140625" style="1" bestFit="1" customWidth="1"/>
    <col min="11062" max="11062" width="0.7109375" style="1" customWidth="1"/>
    <col min="11063" max="11063" width="5" style="1" bestFit="1" customWidth="1"/>
    <col min="11064" max="11064" width="7.42578125" style="1" bestFit="1" customWidth="1"/>
    <col min="11065" max="11065" width="6.140625" style="1" bestFit="1" customWidth="1"/>
    <col min="11066" max="11066" width="5.42578125" style="1" bestFit="1" customWidth="1"/>
    <col min="11067" max="11257" width="10.7109375" style="1"/>
    <col min="11258" max="11258" width="8.42578125" style="1" customWidth="1"/>
    <col min="11259" max="11259" width="3.42578125" style="1" bestFit="1" customWidth="1"/>
    <col min="11260" max="11260" width="4.7109375" style="1" customWidth="1"/>
    <col min="11261" max="11262" width="0.7109375" style="1" customWidth="1"/>
    <col min="11263" max="11263" width="3.7109375" style="1" bestFit="1" customWidth="1"/>
    <col min="11264" max="11264" width="4.140625" style="1" bestFit="1" customWidth="1"/>
    <col min="11265" max="11265" width="3.42578125" style="1" bestFit="1" customWidth="1"/>
    <col min="11266" max="11266" width="4.140625" style="1" bestFit="1" customWidth="1"/>
    <col min="11267" max="11267" width="3.85546875" style="1" bestFit="1" customWidth="1"/>
    <col min="11268" max="11268" width="4.140625" style="1" bestFit="1" customWidth="1"/>
    <col min="11269" max="11269" width="3.42578125" style="1" bestFit="1" customWidth="1"/>
    <col min="11270" max="11270" width="4.140625" style="1" bestFit="1" customWidth="1"/>
    <col min="11271" max="11271" width="3.7109375" style="1" customWidth="1"/>
    <col min="11272" max="11272" width="4.140625" style="1" bestFit="1" customWidth="1"/>
    <col min="11273" max="11273" width="3.7109375" style="1" bestFit="1" customWidth="1"/>
    <col min="11274" max="11274" width="0.7109375" style="1" customWidth="1"/>
    <col min="11275" max="11275" width="5" style="1" bestFit="1" customWidth="1"/>
    <col min="11276" max="11276" width="0.7109375" style="1" customWidth="1"/>
    <col min="11277" max="11277" width="4.28515625" style="1" bestFit="1" customWidth="1"/>
    <col min="11278" max="11278" width="0.7109375" style="1" customWidth="1"/>
    <col min="11279" max="11279" width="6.42578125" style="1" bestFit="1" customWidth="1"/>
    <col min="11280" max="11280" width="0.7109375" style="1" customWidth="1"/>
    <col min="11281" max="11281" width="4.28515625" style="1" customWidth="1"/>
    <col min="11282" max="11283" width="0.7109375" style="1" customWidth="1"/>
    <col min="11284" max="11284" width="4" style="1" bestFit="1" customWidth="1"/>
    <col min="11285" max="11286" width="0.7109375" style="1" customWidth="1"/>
    <col min="11287" max="11287" width="4.7109375" style="1" bestFit="1" customWidth="1"/>
    <col min="11288" max="11288" width="0.7109375" style="1" customWidth="1"/>
    <col min="11289" max="11289" width="5.140625" style="1" bestFit="1" customWidth="1"/>
    <col min="11290" max="11290" width="0.7109375" style="1" customWidth="1"/>
    <col min="11291" max="11291" width="4.7109375" style="1" customWidth="1"/>
    <col min="11292" max="11292" width="3.7109375" style="1" bestFit="1" customWidth="1"/>
    <col min="11293" max="11293" width="4.140625" style="1" bestFit="1" customWidth="1"/>
    <col min="11294" max="11294" width="3.7109375" style="1" bestFit="1" customWidth="1"/>
    <col min="11295" max="11295" width="4.140625" style="1" bestFit="1" customWidth="1"/>
    <col min="11296" max="11296" width="3.7109375" style="1" bestFit="1" customWidth="1"/>
    <col min="11297" max="11297" width="0.7109375" style="1" customWidth="1"/>
    <col min="11298" max="11298" width="5" style="1" bestFit="1" customWidth="1"/>
    <col min="11299" max="11299" width="0.7109375" style="1" customWidth="1"/>
    <col min="11300" max="11300" width="4.28515625" style="1" bestFit="1" customWidth="1"/>
    <col min="11301" max="11301" width="0.7109375" style="1" customWidth="1"/>
    <col min="11302" max="11302" width="5.140625" style="1" customWidth="1"/>
    <col min="11303" max="11303" width="0.7109375" style="1" customWidth="1"/>
    <col min="11304" max="11304" width="5.140625" style="1" bestFit="1" customWidth="1"/>
    <col min="11305" max="11305" width="3.42578125" style="1" bestFit="1" customWidth="1"/>
    <col min="11306" max="11306" width="4.140625" style="1" customWidth="1"/>
    <col min="11307" max="11308" width="4.140625" style="1" bestFit="1" customWidth="1"/>
    <col min="11309" max="11309" width="3.85546875" style="1" bestFit="1" customWidth="1"/>
    <col min="11310" max="11311" width="4.140625" style="1" bestFit="1" customWidth="1"/>
    <col min="11312" max="11312" width="0.7109375" style="1" customWidth="1"/>
    <col min="11313" max="11313" width="5" style="1" bestFit="1" customWidth="1"/>
    <col min="11314" max="11314" width="0.7109375" style="1" customWidth="1"/>
    <col min="11315" max="11315" width="4.28515625" style="1" bestFit="1" customWidth="1"/>
    <col min="11316" max="11316" width="0.7109375" style="1" customWidth="1"/>
    <col min="11317" max="11317" width="5.140625" style="1" bestFit="1" customWidth="1"/>
    <col min="11318" max="11318" width="0.7109375" style="1" customWidth="1"/>
    <col min="11319" max="11319" width="5" style="1" bestFit="1" customWidth="1"/>
    <col min="11320" max="11320" width="7.42578125" style="1" bestFit="1" customWidth="1"/>
    <col min="11321" max="11321" width="6.140625" style="1" bestFit="1" customWidth="1"/>
    <col min="11322" max="11322" width="5.42578125" style="1" bestFit="1" customWidth="1"/>
    <col min="11323" max="11513" width="10.7109375" style="1"/>
    <col min="11514" max="11514" width="8.42578125" style="1" customWidth="1"/>
    <col min="11515" max="11515" width="3.42578125" style="1" bestFit="1" customWidth="1"/>
    <col min="11516" max="11516" width="4.7109375" style="1" customWidth="1"/>
    <col min="11517" max="11518" width="0.7109375" style="1" customWidth="1"/>
    <col min="11519" max="11519" width="3.7109375" style="1" bestFit="1" customWidth="1"/>
    <col min="11520" max="11520" width="4.140625" style="1" bestFit="1" customWidth="1"/>
    <col min="11521" max="11521" width="3.42578125" style="1" bestFit="1" customWidth="1"/>
    <col min="11522" max="11522" width="4.140625" style="1" bestFit="1" customWidth="1"/>
    <col min="11523" max="11523" width="3.85546875" style="1" bestFit="1" customWidth="1"/>
    <col min="11524" max="11524" width="4.140625" style="1" bestFit="1" customWidth="1"/>
    <col min="11525" max="11525" width="3.42578125" style="1" bestFit="1" customWidth="1"/>
    <col min="11526" max="11526" width="4.140625" style="1" bestFit="1" customWidth="1"/>
    <col min="11527" max="11527" width="3.7109375" style="1" customWidth="1"/>
    <col min="11528" max="11528" width="4.140625" style="1" bestFit="1" customWidth="1"/>
    <col min="11529" max="11529" width="3.7109375" style="1" bestFit="1" customWidth="1"/>
    <col min="11530" max="11530" width="0.7109375" style="1" customWidth="1"/>
    <col min="11531" max="11531" width="5" style="1" bestFit="1" customWidth="1"/>
    <col min="11532" max="11532" width="0.7109375" style="1" customWidth="1"/>
    <col min="11533" max="11533" width="4.28515625" style="1" bestFit="1" customWidth="1"/>
    <col min="11534" max="11534" width="0.7109375" style="1" customWidth="1"/>
    <col min="11535" max="11535" width="6.42578125" style="1" bestFit="1" customWidth="1"/>
    <col min="11536" max="11536" width="0.7109375" style="1" customWidth="1"/>
    <col min="11537" max="11537" width="4.28515625" style="1" customWidth="1"/>
    <col min="11538" max="11539" width="0.7109375" style="1" customWidth="1"/>
    <col min="11540" max="11540" width="4" style="1" bestFit="1" customWidth="1"/>
    <col min="11541" max="11542" width="0.7109375" style="1" customWidth="1"/>
    <col min="11543" max="11543" width="4.7109375" style="1" bestFit="1" customWidth="1"/>
    <col min="11544" max="11544" width="0.7109375" style="1" customWidth="1"/>
    <col min="11545" max="11545" width="5.140625" style="1" bestFit="1" customWidth="1"/>
    <col min="11546" max="11546" width="0.7109375" style="1" customWidth="1"/>
    <col min="11547" max="11547" width="4.7109375" style="1" customWidth="1"/>
    <col min="11548" max="11548" width="3.7109375" style="1" bestFit="1" customWidth="1"/>
    <col min="11549" max="11549" width="4.140625" style="1" bestFit="1" customWidth="1"/>
    <col min="11550" max="11550" width="3.7109375" style="1" bestFit="1" customWidth="1"/>
    <col min="11551" max="11551" width="4.140625" style="1" bestFit="1" customWidth="1"/>
    <col min="11552" max="11552" width="3.7109375" style="1" bestFit="1" customWidth="1"/>
    <col min="11553" max="11553" width="0.7109375" style="1" customWidth="1"/>
    <col min="11554" max="11554" width="5" style="1" bestFit="1" customWidth="1"/>
    <col min="11555" max="11555" width="0.7109375" style="1" customWidth="1"/>
    <col min="11556" max="11556" width="4.28515625" style="1" bestFit="1" customWidth="1"/>
    <col min="11557" max="11557" width="0.7109375" style="1" customWidth="1"/>
    <col min="11558" max="11558" width="5.140625" style="1" customWidth="1"/>
    <col min="11559" max="11559" width="0.7109375" style="1" customWidth="1"/>
    <col min="11560" max="11560" width="5.140625" style="1" bestFit="1" customWidth="1"/>
    <col min="11561" max="11561" width="3.42578125" style="1" bestFit="1" customWidth="1"/>
    <col min="11562" max="11562" width="4.140625" style="1" customWidth="1"/>
    <col min="11563" max="11564" width="4.140625" style="1" bestFit="1" customWidth="1"/>
    <col min="11565" max="11565" width="3.85546875" style="1" bestFit="1" customWidth="1"/>
    <col min="11566" max="11567" width="4.140625" style="1" bestFit="1" customWidth="1"/>
    <col min="11568" max="11568" width="0.7109375" style="1" customWidth="1"/>
    <col min="11569" max="11569" width="5" style="1" bestFit="1" customWidth="1"/>
    <col min="11570" max="11570" width="0.7109375" style="1" customWidth="1"/>
    <col min="11571" max="11571" width="4.28515625" style="1" bestFit="1" customWidth="1"/>
    <col min="11572" max="11572" width="0.7109375" style="1" customWidth="1"/>
    <col min="11573" max="11573" width="5.140625" style="1" bestFit="1" customWidth="1"/>
    <col min="11574" max="11574" width="0.7109375" style="1" customWidth="1"/>
    <col min="11575" max="11575" width="5" style="1" bestFit="1" customWidth="1"/>
    <col min="11576" max="11576" width="7.42578125" style="1" bestFit="1" customWidth="1"/>
    <col min="11577" max="11577" width="6.140625" style="1" bestFit="1" customWidth="1"/>
    <col min="11578" max="11578" width="5.42578125" style="1" bestFit="1" customWidth="1"/>
    <col min="11579" max="11769" width="10.7109375" style="1"/>
    <col min="11770" max="11770" width="8.42578125" style="1" customWidth="1"/>
    <col min="11771" max="11771" width="3.42578125" style="1" bestFit="1" customWidth="1"/>
    <col min="11772" max="11772" width="4.7109375" style="1" customWidth="1"/>
    <col min="11773" max="11774" width="0.7109375" style="1" customWidth="1"/>
    <col min="11775" max="11775" width="3.7109375" style="1" bestFit="1" customWidth="1"/>
    <col min="11776" max="11776" width="4.140625" style="1" bestFit="1" customWidth="1"/>
    <col min="11777" max="11777" width="3.42578125" style="1" bestFit="1" customWidth="1"/>
    <col min="11778" max="11778" width="4.140625" style="1" bestFit="1" customWidth="1"/>
    <col min="11779" max="11779" width="3.85546875" style="1" bestFit="1" customWidth="1"/>
    <col min="11780" max="11780" width="4.140625" style="1" bestFit="1" customWidth="1"/>
    <col min="11781" max="11781" width="3.42578125" style="1" bestFit="1" customWidth="1"/>
    <col min="11782" max="11782" width="4.140625" style="1" bestFit="1" customWidth="1"/>
    <col min="11783" max="11783" width="3.7109375" style="1" customWidth="1"/>
    <col min="11784" max="11784" width="4.140625" style="1" bestFit="1" customWidth="1"/>
    <col min="11785" max="11785" width="3.7109375" style="1" bestFit="1" customWidth="1"/>
    <col min="11786" max="11786" width="0.7109375" style="1" customWidth="1"/>
    <col min="11787" max="11787" width="5" style="1" bestFit="1" customWidth="1"/>
    <col min="11788" max="11788" width="0.7109375" style="1" customWidth="1"/>
    <col min="11789" max="11789" width="4.28515625" style="1" bestFit="1" customWidth="1"/>
    <col min="11790" max="11790" width="0.7109375" style="1" customWidth="1"/>
    <col min="11791" max="11791" width="6.42578125" style="1" bestFit="1" customWidth="1"/>
    <col min="11792" max="11792" width="0.7109375" style="1" customWidth="1"/>
    <col min="11793" max="11793" width="4.28515625" style="1" customWidth="1"/>
    <col min="11794" max="11795" width="0.7109375" style="1" customWidth="1"/>
    <col min="11796" max="11796" width="4" style="1" bestFit="1" customWidth="1"/>
    <col min="11797" max="11798" width="0.7109375" style="1" customWidth="1"/>
    <col min="11799" max="11799" width="4.7109375" style="1" bestFit="1" customWidth="1"/>
    <col min="11800" max="11800" width="0.7109375" style="1" customWidth="1"/>
    <col min="11801" max="11801" width="5.140625" style="1" bestFit="1" customWidth="1"/>
    <col min="11802" max="11802" width="0.7109375" style="1" customWidth="1"/>
    <col min="11803" max="11803" width="4.7109375" style="1" customWidth="1"/>
    <col min="11804" max="11804" width="3.7109375" style="1" bestFit="1" customWidth="1"/>
    <col min="11805" max="11805" width="4.140625" style="1" bestFit="1" customWidth="1"/>
    <col min="11806" max="11806" width="3.7109375" style="1" bestFit="1" customWidth="1"/>
    <col min="11807" max="11807" width="4.140625" style="1" bestFit="1" customWidth="1"/>
    <col min="11808" max="11808" width="3.7109375" style="1" bestFit="1" customWidth="1"/>
    <col min="11809" max="11809" width="0.7109375" style="1" customWidth="1"/>
    <col min="11810" max="11810" width="5" style="1" bestFit="1" customWidth="1"/>
    <col min="11811" max="11811" width="0.7109375" style="1" customWidth="1"/>
    <col min="11812" max="11812" width="4.28515625" style="1" bestFit="1" customWidth="1"/>
    <col min="11813" max="11813" width="0.7109375" style="1" customWidth="1"/>
    <col min="11814" max="11814" width="5.140625" style="1" customWidth="1"/>
    <col min="11815" max="11815" width="0.7109375" style="1" customWidth="1"/>
    <col min="11816" max="11816" width="5.140625" style="1" bestFit="1" customWidth="1"/>
    <col min="11817" max="11817" width="3.42578125" style="1" bestFit="1" customWidth="1"/>
    <col min="11818" max="11818" width="4.140625" style="1" customWidth="1"/>
    <col min="11819" max="11820" width="4.140625" style="1" bestFit="1" customWidth="1"/>
    <col min="11821" max="11821" width="3.85546875" style="1" bestFit="1" customWidth="1"/>
    <col min="11822" max="11823" width="4.140625" style="1" bestFit="1" customWidth="1"/>
    <col min="11824" max="11824" width="0.7109375" style="1" customWidth="1"/>
    <col min="11825" max="11825" width="5" style="1" bestFit="1" customWidth="1"/>
    <col min="11826" max="11826" width="0.7109375" style="1" customWidth="1"/>
    <col min="11827" max="11827" width="4.28515625" style="1" bestFit="1" customWidth="1"/>
    <col min="11828" max="11828" width="0.7109375" style="1" customWidth="1"/>
    <col min="11829" max="11829" width="5.140625" style="1" bestFit="1" customWidth="1"/>
    <col min="11830" max="11830" width="0.7109375" style="1" customWidth="1"/>
    <col min="11831" max="11831" width="5" style="1" bestFit="1" customWidth="1"/>
    <col min="11832" max="11832" width="7.42578125" style="1" bestFit="1" customWidth="1"/>
    <col min="11833" max="11833" width="6.140625" style="1" bestFit="1" customWidth="1"/>
    <col min="11834" max="11834" width="5.42578125" style="1" bestFit="1" customWidth="1"/>
    <col min="11835" max="12025" width="10.7109375" style="1"/>
    <col min="12026" max="12026" width="8.42578125" style="1" customWidth="1"/>
    <col min="12027" max="12027" width="3.42578125" style="1" bestFit="1" customWidth="1"/>
    <col min="12028" max="12028" width="4.7109375" style="1" customWidth="1"/>
    <col min="12029" max="12030" width="0.7109375" style="1" customWidth="1"/>
    <col min="12031" max="12031" width="3.7109375" style="1" bestFit="1" customWidth="1"/>
    <col min="12032" max="12032" width="4.140625" style="1" bestFit="1" customWidth="1"/>
    <col min="12033" max="12033" width="3.42578125" style="1" bestFit="1" customWidth="1"/>
    <col min="12034" max="12034" width="4.140625" style="1" bestFit="1" customWidth="1"/>
    <col min="12035" max="12035" width="3.85546875" style="1" bestFit="1" customWidth="1"/>
    <col min="12036" max="12036" width="4.140625" style="1" bestFit="1" customWidth="1"/>
    <col min="12037" max="12037" width="3.42578125" style="1" bestFit="1" customWidth="1"/>
    <col min="12038" max="12038" width="4.140625" style="1" bestFit="1" customWidth="1"/>
    <col min="12039" max="12039" width="3.7109375" style="1" customWidth="1"/>
    <col min="12040" max="12040" width="4.140625" style="1" bestFit="1" customWidth="1"/>
    <col min="12041" max="12041" width="3.7109375" style="1" bestFit="1" customWidth="1"/>
    <col min="12042" max="12042" width="0.7109375" style="1" customWidth="1"/>
    <col min="12043" max="12043" width="5" style="1" bestFit="1" customWidth="1"/>
    <col min="12044" max="12044" width="0.7109375" style="1" customWidth="1"/>
    <col min="12045" max="12045" width="4.28515625" style="1" bestFit="1" customWidth="1"/>
    <col min="12046" max="12046" width="0.7109375" style="1" customWidth="1"/>
    <col min="12047" max="12047" width="6.42578125" style="1" bestFit="1" customWidth="1"/>
    <col min="12048" max="12048" width="0.7109375" style="1" customWidth="1"/>
    <col min="12049" max="12049" width="4.28515625" style="1" customWidth="1"/>
    <col min="12050" max="12051" width="0.7109375" style="1" customWidth="1"/>
    <col min="12052" max="12052" width="4" style="1" bestFit="1" customWidth="1"/>
    <col min="12053" max="12054" width="0.7109375" style="1" customWidth="1"/>
    <col min="12055" max="12055" width="4.7109375" style="1" bestFit="1" customWidth="1"/>
    <col min="12056" max="12056" width="0.7109375" style="1" customWidth="1"/>
    <col min="12057" max="12057" width="5.140625" style="1" bestFit="1" customWidth="1"/>
    <col min="12058" max="12058" width="0.7109375" style="1" customWidth="1"/>
    <col min="12059" max="12059" width="4.7109375" style="1" customWidth="1"/>
    <col min="12060" max="12060" width="3.7109375" style="1" bestFit="1" customWidth="1"/>
    <col min="12061" max="12061" width="4.140625" style="1" bestFit="1" customWidth="1"/>
    <col min="12062" max="12062" width="3.7109375" style="1" bestFit="1" customWidth="1"/>
    <col min="12063" max="12063" width="4.140625" style="1" bestFit="1" customWidth="1"/>
    <col min="12064" max="12064" width="3.7109375" style="1" bestFit="1" customWidth="1"/>
    <col min="12065" max="12065" width="0.7109375" style="1" customWidth="1"/>
    <col min="12066" max="12066" width="5" style="1" bestFit="1" customWidth="1"/>
    <col min="12067" max="12067" width="0.7109375" style="1" customWidth="1"/>
    <col min="12068" max="12068" width="4.28515625" style="1" bestFit="1" customWidth="1"/>
    <col min="12069" max="12069" width="0.7109375" style="1" customWidth="1"/>
    <col min="12070" max="12070" width="5.140625" style="1" customWidth="1"/>
    <col min="12071" max="12071" width="0.7109375" style="1" customWidth="1"/>
    <col min="12072" max="12072" width="5.140625" style="1" bestFit="1" customWidth="1"/>
    <col min="12073" max="12073" width="3.42578125" style="1" bestFit="1" customWidth="1"/>
    <col min="12074" max="12074" width="4.140625" style="1" customWidth="1"/>
    <col min="12075" max="12076" width="4.140625" style="1" bestFit="1" customWidth="1"/>
    <col min="12077" max="12077" width="3.85546875" style="1" bestFit="1" customWidth="1"/>
    <col min="12078" max="12079" width="4.140625" style="1" bestFit="1" customWidth="1"/>
    <col min="12080" max="12080" width="0.7109375" style="1" customWidth="1"/>
    <col min="12081" max="12081" width="5" style="1" bestFit="1" customWidth="1"/>
    <col min="12082" max="12082" width="0.7109375" style="1" customWidth="1"/>
    <col min="12083" max="12083" width="4.28515625" style="1" bestFit="1" customWidth="1"/>
    <col min="12084" max="12084" width="0.7109375" style="1" customWidth="1"/>
    <col min="12085" max="12085" width="5.140625" style="1" bestFit="1" customWidth="1"/>
    <col min="12086" max="12086" width="0.7109375" style="1" customWidth="1"/>
    <col min="12087" max="12087" width="5" style="1" bestFit="1" customWidth="1"/>
    <col min="12088" max="12088" width="7.42578125" style="1" bestFit="1" customWidth="1"/>
    <col min="12089" max="12089" width="6.140625" style="1" bestFit="1" customWidth="1"/>
    <col min="12090" max="12090" width="5.42578125" style="1" bestFit="1" customWidth="1"/>
    <col min="12091" max="12281" width="10.7109375" style="1"/>
    <col min="12282" max="12282" width="8.42578125" style="1" customWidth="1"/>
    <col min="12283" max="12283" width="3.42578125" style="1" bestFit="1" customWidth="1"/>
    <col min="12284" max="12284" width="4.7109375" style="1" customWidth="1"/>
    <col min="12285" max="12286" width="0.7109375" style="1" customWidth="1"/>
    <col min="12287" max="12287" width="3.7109375" style="1" bestFit="1" customWidth="1"/>
    <col min="12288" max="12288" width="4.140625" style="1" bestFit="1" customWidth="1"/>
    <col min="12289" max="12289" width="3.42578125" style="1" bestFit="1" customWidth="1"/>
    <col min="12290" max="12290" width="4.140625" style="1" bestFit="1" customWidth="1"/>
    <col min="12291" max="12291" width="3.85546875" style="1" bestFit="1" customWidth="1"/>
    <col min="12292" max="12292" width="4.140625" style="1" bestFit="1" customWidth="1"/>
    <col min="12293" max="12293" width="3.42578125" style="1" bestFit="1" customWidth="1"/>
    <col min="12294" max="12294" width="4.140625" style="1" bestFit="1" customWidth="1"/>
    <col min="12295" max="12295" width="3.7109375" style="1" customWidth="1"/>
    <col min="12296" max="12296" width="4.140625" style="1" bestFit="1" customWidth="1"/>
    <col min="12297" max="12297" width="3.7109375" style="1" bestFit="1" customWidth="1"/>
    <col min="12298" max="12298" width="0.7109375" style="1" customWidth="1"/>
    <col min="12299" max="12299" width="5" style="1" bestFit="1" customWidth="1"/>
    <col min="12300" max="12300" width="0.7109375" style="1" customWidth="1"/>
    <col min="12301" max="12301" width="4.28515625" style="1" bestFit="1" customWidth="1"/>
    <col min="12302" max="12302" width="0.7109375" style="1" customWidth="1"/>
    <col min="12303" max="12303" width="6.42578125" style="1" bestFit="1" customWidth="1"/>
    <col min="12304" max="12304" width="0.7109375" style="1" customWidth="1"/>
    <col min="12305" max="12305" width="4.28515625" style="1" customWidth="1"/>
    <col min="12306" max="12307" width="0.7109375" style="1" customWidth="1"/>
    <col min="12308" max="12308" width="4" style="1" bestFit="1" customWidth="1"/>
    <col min="12309" max="12310" width="0.7109375" style="1" customWidth="1"/>
    <col min="12311" max="12311" width="4.7109375" style="1" bestFit="1" customWidth="1"/>
    <col min="12312" max="12312" width="0.7109375" style="1" customWidth="1"/>
    <col min="12313" max="12313" width="5.140625" style="1" bestFit="1" customWidth="1"/>
    <col min="12314" max="12314" width="0.7109375" style="1" customWidth="1"/>
    <col min="12315" max="12315" width="4.7109375" style="1" customWidth="1"/>
    <col min="12316" max="12316" width="3.7109375" style="1" bestFit="1" customWidth="1"/>
    <col min="12317" max="12317" width="4.140625" style="1" bestFit="1" customWidth="1"/>
    <col min="12318" max="12318" width="3.7109375" style="1" bestFit="1" customWidth="1"/>
    <col min="12319" max="12319" width="4.140625" style="1" bestFit="1" customWidth="1"/>
    <col min="12320" max="12320" width="3.7109375" style="1" bestFit="1" customWidth="1"/>
    <col min="12321" max="12321" width="0.7109375" style="1" customWidth="1"/>
    <col min="12322" max="12322" width="5" style="1" bestFit="1" customWidth="1"/>
    <col min="12323" max="12323" width="0.7109375" style="1" customWidth="1"/>
    <col min="12324" max="12324" width="4.28515625" style="1" bestFit="1" customWidth="1"/>
    <col min="12325" max="12325" width="0.7109375" style="1" customWidth="1"/>
    <col min="12326" max="12326" width="5.140625" style="1" customWidth="1"/>
    <col min="12327" max="12327" width="0.7109375" style="1" customWidth="1"/>
    <col min="12328" max="12328" width="5.140625" style="1" bestFit="1" customWidth="1"/>
    <col min="12329" max="12329" width="3.42578125" style="1" bestFit="1" customWidth="1"/>
    <col min="12330" max="12330" width="4.140625" style="1" customWidth="1"/>
    <col min="12331" max="12332" width="4.140625" style="1" bestFit="1" customWidth="1"/>
    <col min="12333" max="12333" width="3.85546875" style="1" bestFit="1" customWidth="1"/>
    <col min="12334" max="12335" width="4.140625" style="1" bestFit="1" customWidth="1"/>
    <col min="12336" max="12336" width="0.7109375" style="1" customWidth="1"/>
    <col min="12337" max="12337" width="5" style="1" bestFit="1" customWidth="1"/>
    <col min="12338" max="12338" width="0.7109375" style="1" customWidth="1"/>
    <col min="12339" max="12339" width="4.28515625" style="1" bestFit="1" customWidth="1"/>
    <col min="12340" max="12340" width="0.7109375" style="1" customWidth="1"/>
    <col min="12341" max="12341" width="5.140625" style="1" bestFit="1" customWidth="1"/>
    <col min="12342" max="12342" width="0.7109375" style="1" customWidth="1"/>
    <col min="12343" max="12343" width="5" style="1" bestFit="1" customWidth="1"/>
    <col min="12344" max="12344" width="7.42578125" style="1" bestFit="1" customWidth="1"/>
    <col min="12345" max="12345" width="6.140625" style="1" bestFit="1" customWidth="1"/>
    <col min="12346" max="12346" width="5.42578125" style="1" bestFit="1" customWidth="1"/>
    <col min="12347" max="12537" width="10.7109375" style="1"/>
    <col min="12538" max="12538" width="8.42578125" style="1" customWidth="1"/>
    <col min="12539" max="12539" width="3.42578125" style="1" bestFit="1" customWidth="1"/>
    <col min="12540" max="12540" width="4.7109375" style="1" customWidth="1"/>
    <col min="12541" max="12542" width="0.7109375" style="1" customWidth="1"/>
    <col min="12543" max="12543" width="3.7109375" style="1" bestFit="1" customWidth="1"/>
    <col min="12544" max="12544" width="4.140625" style="1" bestFit="1" customWidth="1"/>
    <col min="12545" max="12545" width="3.42578125" style="1" bestFit="1" customWidth="1"/>
    <col min="12546" max="12546" width="4.140625" style="1" bestFit="1" customWidth="1"/>
    <col min="12547" max="12547" width="3.85546875" style="1" bestFit="1" customWidth="1"/>
    <col min="12548" max="12548" width="4.140625" style="1" bestFit="1" customWidth="1"/>
    <col min="12549" max="12549" width="3.42578125" style="1" bestFit="1" customWidth="1"/>
    <col min="12550" max="12550" width="4.140625" style="1" bestFit="1" customWidth="1"/>
    <col min="12551" max="12551" width="3.7109375" style="1" customWidth="1"/>
    <col min="12552" max="12552" width="4.140625" style="1" bestFit="1" customWidth="1"/>
    <col min="12553" max="12553" width="3.7109375" style="1" bestFit="1" customWidth="1"/>
    <col min="12554" max="12554" width="0.7109375" style="1" customWidth="1"/>
    <col min="12555" max="12555" width="5" style="1" bestFit="1" customWidth="1"/>
    <col min="12556" max="12556" width="0.7109375" style="1" customWidth="1"/>
    <col min="12557" max="12557" width="4.28515625" style="1" bestFit="1" customWidth="1"/>
    <col min="12558" max="12558" width="0.7109375" style="1" customWidth="1"/>
    <col min="12559" max="12559" width="6.42578125" style="1" bestFit="1" customWidth="1"/>
    <col min="12560" max="12560" width="0.7109375" style="1" customWidth="1"/>
    <col min="12561" max="12561" width="4.28515625" style="1" customWidth="1"/>
    <col min="12562" max="12563" width="0.7109375" style="1" customWidth="1"/>
    <col min="12564" max="12564" width="4" style="1" bestFit="1" customWidth="1"/>
    <col min="12565" max="12566" width="0.7109375" style="1" customWidth="1"/>
    <col min="12567" max="12567" width="4.7109375" style="1" bestFit="1" customWidth="1"/>
    <col min="12568" max="12568" width="0.7109375" style="1" customWidth="1"/>
    <col min="12569" max="12569" width="5.140625" style="1" bestFit="1" customWidth="1"/>
    <col min="12570" max="12570" width="0.7109375" style="1" customWidth="1"/>
    <col min="12571" max="12571" width="4.7109375" style="1" customWidth="1"/>
    <col min="12572" max="12572" width="3.7109375" style="1" bestFit="1" customWidth="1"/>
    <col min="12573" max="12573" width="4.140625" style="1" bestFit="1" customWidth="1"/>
    <col min="12574" max="12574" width="3.7109375" style="1" bestFit="1" customWidth="1"/>
    <col min="12575" max="12575" width="4.140625" style="1" bestFit="1" customWidth="1"/>
    <col min="12576" max="12576" width="3.7109375" style="1" bestFit="1" customWidth="1"/>
    <col min="12577" max="12577" width="0.7109375" style="1" customWidth="1"/>
    <col min="12578" max="12578" width="5" style="1" bestFit="1" customWidth="1"/>
    <col min="12579" max="12579" width="0.7109375" style="1" customWidth="1"/>
    <col min="12580" max="12580" width="4.28515625" style="1" bestFit="1" customWidth="1"/>
    <col min="12581" max="12581" width="0.7109375" style="1" customWidth="1"/>
    <col min="12582" max="12582" width="5.140625" style="1" customWidth="1"/>
    <col min="12583" max="12583" width="0.7109375" style="1" customWidth="1"/>
    <col min="12584" max="12584" width="5.140625" style="1" bestFit="1" customWidth="1"/>
    <col min="12585" max="12585" width="3.42578125" style="1" bestFit="1" customWidth="1"/>
    <col min="12586" max="12586" width="4.140625" style="1" customWidth="1"/>
    <col min="12587" max="12588" width="4.140625" style="1" bestFit="1" customWidth="1"/>
    <col min="12589" max="12589" width="3.85546875" style="1" bestFit="1" customWidth="1"/>
    <col min="12590" max="12591" width="4.140625" style="1" bestFit="1" customWidth="1"/>
    <col min="12592" max="12592" width="0.7109375" style="1" customWidth="1"/>
    <col min="12593" max="12593" width="5" style="1" bestFit="1" customWidth="1"/>
    <col min="12594" max="12594" width="0.7109375" style="1" customWidth="1"/>
    <col min="12595" max="12595" width="4.28515625" style="1" bestFit="1" customWidth="1"/>
    <col min="12596" max="12596" width="0.7109375" style="1" customWidth="1"/>
    <col min="12597" max="12597" width="5.140625" style="1" bestFit="1" customWidth="1"/>
    <col min="12598" max="12598" width="0.7109375" style="1" customWidth="1"/>
    <col min="12599" max="12599" width="5" style="1" bestFit="1" customWidth="1"/>
    <col min="12600" max="12600" width="7.42578125" style="1" bestFit="1" customWidth="1"/>
    <col min="12601" max="12601" width="6.140625" style="1" bestFit="1" customWidth="1"/>
    <col min="12602" max="12602" width="5.42578125" style="1" bestFit="1" customWidth="1"/>
    <col min="12603" max="12793" width="10.7109375" style="1"/>
    <col min="12794" max="12794" width="8.42578125" style="1" customWidth="1"/>
    <col min="12795" max="12795" width="3.42578125" style="1" bestFit="1" customWidth="1"/>
    <col min="12796" max="12796" width="4.7109375" style="1" customWidth="1"/>
    <col min="12797" max="12798" width="0.7109375" style="1" customWidth="1"/>
    <col min="12799" max="12799" width="3.7109375" style="1" bestFit="1" customWidth="1"/>
    <col min="12800" max="12800" width="4.140625" style="1" bestFit="1" customWidth="1"/>
    <col min="12801" max="12801" width="3.42578125" style="1" bestFit="1" customWidth="1"/>
    <col min="12802" max="12802" width="4.140625" style="1" bestFit="1" customWidth="1"/>
    <col min="12803" max="12803" width="3.85546875" style="1" bestFit="1" customWidth="1"/>
    <col min="12804" max="12804" width="4.140625" style="1" bestFit="1" customWidth="1"/>
    <col min="12805" max="12805" width="3.42578125" style="1" bestFit="1" customWidth="1"/>
    <col min="12806" max="12806" width="4.140625" style="1" bestFit="1" customWidth="1"/>
    <col min="12807" max="12807" width="3.7109375" style="1" customWidth="1"/>
    <col min="12808" max="12808" width="4.140625" style="1" bestFit="1" customWidth="1"/>
    <col min="12809" max="12809" width="3.7109375" style="1" bestFit="1" customWidth="1"/>
    <col min="12810" max="12810" width="0.7109375" style="1" customWidth="1"/>
    <col min="12811" max="12811" width="5" style="1" bestFit="1" customWidth="1"/>
    <col min="12812" max="12812" width="0.7109375" style="1" customWidth="1"/>
    <col min="12813" max="12813" width="4.28515625" style="1" bestFit="1" customWidth="1"/>
    <col min="12814" max="12814" width="0.7109375" style="1" customWidth="1"/>
    <col min="12815" max="12815" width="6.42578125" style="1" bestFit="1" customWidth="1"/>
    <col min="12816" max="12816" width="0.7109375" style="1" customWidth="1"/>
    <col min="12817" max="12817" width="4.28515625" style="1" customWidth="1"/>
    <col min="12818" max="12819" width="0.7109375" style="1" customWidth="1"/>
    <col min="12820" max="12820" width="4" style="1" bestFit="1" customWidth="1"/>
    <col min="12821" max="12822" width="0.7109375" style="1" customWidth="1"/>
    <col min="12823" max="12823" width="4.7109375" style="1" bestFit="1" customWidth="1"/>
    <col min="12824" max="12824" width="0.7109375" style="1" customWidth="1"/>
    <col min="12825" max="12825" width="5.140625" style="1" bestFit="1" customWidth="1"/>
    <col min="12826" max="12826" width="0.7109375" style="1" customWidth="1"/>
    <col min="12827" max="12827" width="4.7109375" style="1" customWidth="1"/>
    <col min="12828" max="12828" width="3.7109375" style="1" bestFit="1" customWidth="1"/>
    <col min="12829" max="12829" width="4.140625" style="1" bestFit="1" customWidth="1"/>
    <col min="12830" max="12830" width="3.7109375" style="1" bestFit="1" customWidth="1"/>
    <col min="12831" max="12831" width="4.140625" style="1" bestFit="1" customWidth="1"/>
    <col min="12832" max="12832" width="3.7109375" style="1" bestFit="1" customWidth="1"/>
    <col min="12833" max="12833" width="0.7109375" style="1" customWidth="1"/>
    <col min="12834" max="12834" width="5" style="1" bestFit="1" customWidth="1"/>
    <col min="12835" max="12835" width="0.7109375" style="1" customWidth="1"/>
    <col min="12836" max="12836" width="4.28515625" style="1" bestFit="1" customWidth="1"/>
    <col min="12837" max="12837" width="0.7109375" style="1" customWidth="1"/>
    <col min="12838" max="12838" width="5.140625" style="1" customWidth="1"/>
    <col min="12839" max="12839" width="0.7109375" style="1" customWidth="1"/>
    <col min="12840" max="12840" width="5.140625" style="1" bestFit="1" customWidth="1"/>
    <col min="12841" max="12841" width="3.42578125" style="1" bestFit="1" customWidth="1"/>
    <col min="12842" max="12842" width="4.140625" style="1" customWidth="1"/>
    <col min="12843" max="12844" width="4.140625" style="1" bestFit="1" customWidth="1"/>
    <col min="12845" max="12845" width="3.85546875" style="1" bestFit="1" customWidth="1"/>
    <col min="12846" max="12847" width="4.140625" style="1" bestFit="1" customWidth="1"/>
    <col min="12848" max="12848" width="0.7109375" style="1" customWidth="1"/>
    <col min="12849" max="12849" width="5" style="1" bestFit="1" customWidth="1"/>
    <col min="12850" max="12850" width="0.7109375" style="1" customWidth="1"/>
    <col min="12851" max="12851" width="4.28515625" style="1" bestFit="1" customWidth="1"/>
    <col min="12852" max="12852" width="0.7109375" style="1" customWidth="1"/>
    <col min="12853" max="12853" width="5.140625" style="1" bestFit="1" customWidth="1"/>
    <col min="12854" max="12854" width="0.7109375" style="1" customWidth="1"/>
    <col min="12855" max="12855" width="5" style="1" bestFit="1" customWidth="1"/>
    <col min="12856" max="12856" width="7.42578125" style="1" bestFit="1" customWidth="1"/>
    <col min="12857" max="12857" width="6.140625" style="1" bestFit="1" customWidth="1"/>
    <col min="12858" max="12858" width="5.42578125" style="1" bestFit="1" customWidth="1"/>
    <col min="12859" max="13049" width="10.7109375" style="1"/>
    <col min="13050" max="13050" width="8.42578125" style="1" customWidth="1"/>
    <col min="13051" max="13051" width="3.42578125" style="1" bestFit="1" customWidth="1"/>
    <col min="13052" max="13052" width="4.7109375" style="1" customWidth="1"/>
    <col min="13053" max="13054" width="0.7109375" style="1" customWidth="1"/>
    <col min="13055" max="13055" width="3.7109375" style="1" bestFit="1" customWidth="1"/>
    <col min="13056" max="13056" width="4.140625" style="1" bestFit="1" customWidth="1"/>
    <col min="13057" max="13057" width="3.42578125" style="1" bestFit="1" customWidth="1"/>
    <col min="13058" max="13058" width="4.140625" style="1" bestFit="1" customWidth="1"/>
    <col min="13059" max="13059" width="3.85546875" style="1" bestFit="1" customWidth="1"/>
    <col min="13060" max="13060" width="4.140625" style="1" bestFit="1" customWidth="1"/>
    <col min="13061" max="13061" width="3.42578125" style="1" bestFit="1" customWidth="1"/>
    <col min="13062" max="13062" width="4.140625" style="1" bestFit="1" customWidth="1"/>
    <col min="13063" max="13063" width="3.7109375" style="1" customWidth="1"/>
    <col min="13064" max="13064" width="4.140625" style="1" bestFit="1" customWidth="1"/>
    <col min="13065" max="13065" width="3.7109375" style="1" bestFit="1" customWidth="1"/>
    <col min="13066" max="13066" width="0.7109375" style="1" customWidth="1"/>
    <col min="13067" max="13067" width="5" style="1" bestFit="1" customWidth="1"/>
    <col min="13068" max="13068" width="0.7109375" style="1" customWidth="1"/>
    <col min="13069" max="13069" width="4.28515625" style="1" bestFit="1" customWidth="1"/>
    <col min="13070" max="13070" width="0.7109375" style="1" customWidth="1"/>
    <col min="13071" max="13071" width="6.42578125" style="1" bestFit="1" customWidth="1"/>
    <col min="13072" max="13072" width="0.7109375" style="1" customWidth="1"/>
    <col min="13073" max="13073" width="4.28515625" style="1" customWidth="1"/>
    <col min="13074" max="13075" width="0.7109375" style="1" customWidth="1"/>
    <col min="13076" max="13076" width="4" style="1" bestFit="1" customWidth="1"/>
    <col min="13077" max="13078" width="0.7109375" style="1" customWidth="1"/>
    <col min="13079" max="13079" width="4.7109375" style="1" bestFit="1" customWidth="1"/>
    <col min="13080" max="13080" width="0.7109375" style="1" customWidth="1"/>
    <col min="13081" max="13081" width="5.140625" style="1" bestFit="1" customWidth="1"/>
    <col min="13082" max="13082" width="0.7109375" style="1" customWidth="1"/>
    <col min="13083" max="13083" width="4.7109375" style="1" customWidth="1"/>
    <col min="13084" max="13084" width="3.7109375" style="1" bestFit="1" customWidth="1"/>
    <col min="13085" max="13085" width="4.140625" style="1" bestFit="1" customWidth="1"/>
    <col min="13086" max="13086" width="3.7109375" style="1" bestFit="1" customWidth="1"/>
    <col min="13087" max="13087" width="4.140625" style="1" bestFit="1" customWidth="1"/>
    <col min="13088" max="13088" width="3.7109375" style="1" bestFit="1" customWidth="1"/>
    <col min="13089" max="13089" width="0.7109375" style="1" customWidth="1"/>
    <col min="13090" max="13090" width="5" style="1" bestFit="1" customWidth="1"/>
    <col min="13091" max="13091" width="0.7109375" style="1" customWidth="1"/>
    <col min="13092" max="13092" width="4.28515625" style="1" bestFit="1" customWidth="1"/>
    <col min="13093" max="13093" width="0.7109375" style="1" customWidth="1"/>
    <col min="13094" max="13094" width="5.140625" style="1" customWidth="1"/>
    <col min="13095" max="13095" width="0.7109375" style="1" customWidth="1"/>
    <col min="13096" max="13096" width="5.140625" style="1" bestFit="1" customWidth="1"/>
    <col min="13097" max="13097" width="3.42578125" style="1" bestFit="1" customWidth="1"/>
    <col min="13098" max="13098" width="4.140625" style="1" customWidth="1"/>
    <col min="13099" max="13100" width="4.140625" style="1" bestFit="1" customWidth="1"/>
    <col min="13101" max="13101" width="3.85546875" style="1" bestFit="1" customWidth="1"/>
    <col min="13102" max="13103" width="4.140625" style="1" bestFit="1" customWidth="1"/>
    <col min="13104" max="13104" width="0.7109375" style="1" customWidth="1"/>
    <col min="13105" max="13105" width="5" style="1" bestFit="1" customWidth="1"/>
    <col min="13106" max="13106" width="0.7109375" style="1" customWidth="1"/>
    <col min="13107" max="13107" width="4.28515625" style="1" bestFit="1" customWidth="1"/>
    <col min="13108" max="13108" width="0.7109375" style="1" customWidth="1"/>
    <col min="13109" max="13109" width="5.140625" style="1" bestFit="1" customWidth="1"/>
    <col min="13110" max="13110" width="0.7109375" style="1" customWidth="1"/>
    <col min="13111" max="13111" width="5" style="1" bestFit="1" customWidth="1"/>
    <col min="13112" max="13112" width="7.42578125" style="1" bestFit="1" customWidth="1"/>
    <col min="13113" max="13113" width="6.140625" style="1" bestFit="1" customWidth="1"/>
    <col min="13114" max="13114" width="5.42578125" style="1" bestFit="1" customWidth="1"/>
    <col min="13115" max="13305" width="10.7109375" style="1"/>
    <col min="13306" max="13306" width="8.42578125" style="1" customWidth="1"/>
    <col min="13307" max="13307" width="3.42578125" style="1" bestFit="1" customWidth="1"/>
    <col min="13308" max="13308" width="4.7109375" style="1" customWidth="1"/>
    <col min="13309" max="13310" width="0.7109375" style="1" customWidth="1"/>
    <col min="13311" max="13311" width="3.7109375" style="1" bestFit="1" customWidth="1"/>
    <col min="13312" max="13312" width="4.140625" style="1" bestFit="1" customWidth="1"/>
    <col min="13313" max="13313" width="3.42578125" style="1" bestFit="1" customWidth="1"/>
    <col min="13314" max="13314" width="4.140625" style="1" bestFit="1" customWidth="1"/>
    <col min="13315" max="13315" width="3.85546875" style="1" bestFit="1" customWidth="1"/>
    <col min="13316" max="13316" width="4.140625" style="1" bestFit="1" customWidth="1"/>
    <col min="13317" max="13317" width="3.42578125" style="1" bestFit="1" customWidth="1"/>
    <col min="13318" max="13318" width="4.140625" style="1" bestFit="1" customWidth="1"/>
    <col min="13319" max="13319" width="3.7109375" style="1" customWidth="1"/>
    <col min="13320" max="13320" width="4.140625" style="1" bestFit="1" customWidth="1"/>
    <col min="13321" max="13321" width="3.7109375" style="1" bestFit="1" customWidth="1"/>
    <col min="13322" max="13322" width="0.7109375" style="1" customWidth="1"/>
    <col min="13323" max="13323" width="5" style="1" bestFit="1" customWidth="1"/>
    <col min="13324" max="13324" width="0.7109375" style="1" customWidth="1"/>
    <col min="13325" max="13325" width="4.28515625" style="1" bestFit="1" customWidth="1"/>
    <col min="13326" max="13326" width="0.7109375" style="1" customWidth="1"/>
    <col min="13327" max="13327" width="6.42578125" style="1" bestFit="1" customWidth="1"/>
    <col min="13328" max="13328" width="0.7109375" style="1" customWidth="1"/>
    <col min="13329" max="13329" width="4.28515625" style="1" customWidth="1"/>
    <col min="13330" max="13331" width="0.7109375" style="1" customWidth="1"/>
    <col min="13332" max="13332" width="4" style="1" bestFit="1" customWidth="1"/>
    <col min="13333" max="13334" width="0.7109375" style="1" customWidth="1"/>
    <col min="13335" max="13335" width="4.7109375" style="1" bestFit="1" customWidth="1"/>
    <col min="13336" max="13336" width="0.7109375" style="1" customWidth="1"/>
    <col min="13337" max="13337" width="5.140625" style="1" bestFit="1" customWidth="1"/>
    <col min="13338" max="13338" width="0.7109375" style="1" customWidth="1"/>
    <col min="13339" max="13339" width="4.7109375" style="1" customWidth="1"/>
    <col min="13340" max="13340" width="3.7109375" style="1" bestFit="1" customWidth="1"/>
    <col min="13341" max="13341" width="4.140625" style="1" bestFit="1" customWidth="1"/>
    <col min="13342" max="13342" width="3.7109375" style="1" bestFit="1" customWidth="1"/>
    <col min="13343" max="13343" width="4.140625" style="1" bestFit="1" customWidth="1"/>
    <col min="13344" max="13344" width="3.7109375" style="1" bestFit="1" customWidth="1"/>
    <col min="13345" max="13345" width="0.7109375" style="1" customWidth="1"/>
    <col min="13346" max="13346" width="5" style="1" bestFit="1" customWidth="1"/>
    <col min="13347" max="13347" width="0.7109375" style="1" customWidth="1"/>
    <col min="13348" max="13348" width="4.28515625" style="1" bestFit="1" customWidth="1"/>
    <col min="13349" max="13349" width="0.7109375" style="1" customWidth="1"/>
    <col min="13350" max="13350" width="5.140625" style="1" customWidth="1"/>
    <col min="13351" max="13351" width="0.7109375" style="1" customWidth="1"/>
    <col min="13352" max="13352" width="5.140625" style="1" bestFit="1" customWidth="1"/>
    <col min="13353" max="13353" width="3.42578125" style="1" bestFit="1" customWidth="1"/>
    <col min="13354" max="13354" width="4.140625" style="1" customWidth="1"/>
    <col min="13355" max="13356" width="4.140625" style="1" bestFit="1" customWidth="1"/>
    <col min="13357" max="13357" width="3.85546875" style="1" bestFit="1" customWidth="1"/>
    <col min="13358" max="13359" width="4.140625" style="1" bestFit="1" customWidth="1"/>
    <col min="13360" max="13360" width="0.7109375" style="1" customWidth="1"/>
    <col min="13361" max="13361" width="5" style="1" bestFit="1" customWidth="1"/>
    <col min="13362" max="13362" width="0.7109375" style="1" customWidth="1"/>
    <col min="13363" max="13363" width="4.28515625" style="1" bestFit="1" customWidth="1"/>
    <col min="13364" max="13364" width="0.7109375" style="1" customWidth="1"/>
    <col min="13365" max="13365" width="5.140625" style="1" bestFit="1" customWidth="1"/>
    <col min="13366" max="13366" width="0.7109375" style="1" customWidth="1"/>
    <col min="13367" max="13367" width="5" style="1" bestFit="1" customWidth="1"/>
    <col min="13368" max="13368" width="7.42578125" style="1" bestFit="1" customWidth="1"/>
    <col min="13369" max="13369" width="6.140625" style="1" bestFit="1" customWidth="1"/>
    <col min="13370" max="13370" width="5.42578125" style="1" bestFit="1" customWidth="1"/>
    <col min="13371" max="13561" width="10.7109375" style="1"/>
    <col min="13562" max="13562" width="8.42578125" style="1" customWidth="1"/>
    <col min="13563" max="13563" width="3.42578125" style="1" bestFit="1" customWidth="1"/>
    <col min="13564" max="13564" width="4.7109375" style="1" customWidth="1"/>
    <col min="13565" max="13566" width="0.7109375" style="1" customWidth="1"/>
    <col min="13567" max="13567" width="3.7109375" style="1" bestFit="1" customWidth="1"/>
    <col min="13568" max="13568" width="4.140625" style="1" bestFit="1" customWidth="1"/>
    <col min="13569" max="13569" width="3.42578125" style="1" bestFit="1" customWidth="1"/>
    <col min="13570" max="13570" width="4.140625" style="1" bestFit="1" customWidth="1"/>
    <col min="13571" max="13571" width="3.85546875" style="1" bestFit="1" customWidth="1"/>
    <col min="13572" max="13572" width="4.140625" style="1" bestFit="1" customWidth="1"/>
    <col min="13573" max="13573" width="3.42578125" style="1" bestFit="1" customWidth="1"/>
    <col min="13574" max="13574" width="4.140625" style="1" bestFit="1" customWidth="1"/>
    <col min="13575" max="13575" width="3.7109375" style="1" customWidth="1"/>
    <col min="13576" max="13576" width="4.140625" style="1" bestFit="1" customWidth="1"/>
    <col min="13577" max="13577" width="3.7109375" style="1" bestFit="1" customWidth="1"/>
    <col min="13578" max="13578" width="0.7109375" style="1" customWidth="1"/>
    <col min="13579" max="13579" width="5" style="1" bestFit="1" customWidth="1"/>
    <col min="13580" max="13580" width="0.7109375" style="1" customWidth="1"/>
    <col min="13581" max="13581" width="4.28515625" style="1" bestFit="1" customWidth="1"/>
    <col min="13582" max="13582" width="0.7109375" style="1" customWidth="1"/>
    <col min="13583" max="13583" width="6.42578125" style="1" bestFit="1" customWidth="1"/>
    <col min="13584" max="13584" width="0.7109375" style="1" customWidth="1"/>
    <col min="13585" max="13585" width="4.28515625" style="1" customWidth="1"/>
    <col min="13586" max="13587" width="0.7109375" style="1" customWidth="1"/>
    <col min="13588" max="13588" width="4" style="1" bestFit="1" customWidth="1"/>
    <col min="13589" max="13590" width="0.7109375" style="1" customWidth="1"/>
    <col min="13591" max="13591" width="4.7109375" style="1" bestFit="1" customWidth="1"/>
    <col min="13592" max="13592" width="0.7109375" style="1" customWidth="1"/>
    <col min="13593" max="13593" width="5.140625" style="1" bestFit="1" customWidth="1"/>
    <col min="13594" max="13594" width="0.7109375" style="1" customWidth="1"/>
    <col min="13595" max="13595" width="4.7109375" style="1" customWidth="1"/>
    <col min="13596" max="13596" width="3.7109375" style="1" bestFit="1" customWidth="1"/>
    <col min="13597" max="13597" width="4.140625" style="1" bestFit="1" customWidth="1"/>
    <col min="13598" max="13598" width="3.7109375" style="1" bestFit="1" customWidth="1"/>
    <col min="13599" max="13599" width="4.140625" style="1" bestFit="1" customWidth="1"/>
    <col min="13600" max="13600" width="3.7109375" style="1" bestFit="1" customWidth="1"/>
    <col min="13601" max="13601" width="0.7109375" style="1" customWidth="1"/>
    <col min="13602" max="13602" width="5" style="1" bestFit="1" customWidth="1"/>
    <col min="13603" max="13603" width="0.7109375" style="1" customWidth="1"/>
    <col min="13604" max="13604" width="4.28515625" style="1" bestFit="1" customWidth="1"/>
    <col min="13605" max="13605" width="0.7109375" style="1" customWidth="1"/>
    <col min="13606" max="13606" width="5.140625" style="1" customWidth="1"/>
    <col min="13607" max="13607" width="0.7109375" style="1" customWidth="1"/>
    <col min="13608" max="13608" width="5.140625" style="1" bestFit="1" customWidth="1"/>
    <col min="13609" max="13609" width="3.42578125" style="1" bestFit="1" customWidth="1"/>
    <col min="13610" max="13610" width="4.140625" style="1" customWidth="1"/>
    <col min="13611" max="13612" width="4.140625" style="1" bestFit="1" customWidth="1"/>
    <col min="13613" max="13613" width="3.85546875" style="1" bestFit="1" customWidth="1"/>
    <col min="13614" max="13615" width="4.140625" style="1" bestFit="1" customWidth="1"/>
    <col min="13616" max="13616" width="0.7109375" style="1" customWidth="1"/>
    <col min="13617" max="13617" width="5" style="1" bestFit="1" customWidth="1"/>
    <col min="13618" max="13618" width="0.7109375" style="1" customWidth="1"/>
    <col min="13619" max="13619" width="4.28515625" style="1" bestFit="1" customWidth="1"/>
    <col min="13620" max="13620" width="0.7109375" style="1" customWidth="1"/>
    <col min="13621" max="13621" width="5.140625" style="1" bestFit="1" customWidth="1"/>
    <col min="13622" max="13622" width="0.7109375" style="1" customWidth="1"/>
    <col min="13623" max="13623" width="5" style="1" bestFit="1" customWidth="1"/>
    <col min="13624" max="13624" width="7.42578125" style="1" bestFit="1" customWidth="1"/>
    <col min="13625" max="13625" width="6.140625" style="1" bestFit="1" customWidth="1"/>
    <col min="13626" max="13626" width="5.42578125" style="1" bestFit="1" customWidth="1"/>
    <col min="13627" max="13817" width="10.7109375" style="1"/>
    <col min="13818" max="13818" width="8.42578125" style="1" customWidth="1"/>
    <col min="13819" max="13819" width="3.42578125" style="1" bestFit="1" customWidth="1"/>
    <col min="13820" max="13820" width="4.7109375" style="1" customWidth="1"/>
    <col min="13821" max="13822" width="0.7109375" style="1" customWidth="1"/>
    <col min="13823" max="13823" width="3.7109375" style="1" bestFit="1" customWidth="1"/>
    <col min="13824" max="13824" width="4.140625" style="1" bestFit="1" customWidth="1"/>
    <col min="13825" max="13825" width="3.42578125" style="1" bestFit="1" customWidth="1"/>
    <col min="13826" max="13826" width="4.140625" style="1" bestFit="1" customWidth="1"/>
    <col min="13827" max="13827" width="3.85546875" style="1" bestFit="1" customWidth="1"/>
    <col min="13828" max="13828" width="4.140625" style="1" bestFit="1" customWidth="1"/>
    <col min="13829" max="13829" width="3.42578125" style="1" bestFit="1" customWidth="1"/>
    <col min="13830" max="13830" width="4.140625" style="1" bestFit="1" customWidth="1"/>
    <col min="13831" max="13831" width="3.7109375" style="1" customWidth="1"/>
    <col min="13832" max="13832" width="4.140625" style="1" bestFit="1" customWidth="1"/>
    <col min="13833" max="13833" width="3.7109375" style="1" bestFit="1" customWidth="1"/>
    <col min="13834" max="13834" width="0.7109375" style="1" customWidth="1"/>
    <col min="13835" max="13835" width="5" style="1" bestFit="1" customWidth="1"/>
    <col min="13836" max="13836" width="0.7109375" style="1" customWidth="1"/>
    <col min="13837" max="13837" width="4.28515625" style="1" bestFit="1" customWidth="1"/>
    <col min="13838" max="13838" width="0.7109375" style="1" customWidth="1"/>
    <col min="13839" max="13839" width="6.42578125" style="1" bestFit="1" customWidth="1"/>
    <col min="13840" max="13840" width="0.7109375" style="1" customWidth="1"/>
    <col min="13841" max="13841" width="4.28515625" style="1" customWidth="1"/>
    <col min="13842" max="13843" width="0.7109375" style="1" customWidth="1"/>
    <col min="13844" max="13844" width="4" style="1" bestFit="1" customWidth="1"/>
    <col min="13845" max="13846" width="0.7109375" style="1" customWidth="1"/>
    <col min="13847" max="13847" width="4.7109375" style="1" bestFit="1" customWidth="1"/>
    <col min="13848" max="13848" width="0.7109375" style="1" customWidth="1"/>
    <col min="13849" max="13849" width="5.140625" style="1" bestFit="1" customWidth="1"/>
    <col min="13850" max="13850" width="0.7109375" style="1" customWidth="1"/>
    <col min="13851" max="13851" width="4.7109375" style="1" customWidth="1"/>
    <col min="13852" max="13852" width="3.7109375" style="1" bestFit="1" customWidth="1"/>
    <col min="13853" max="13853" width="4.140625" style="1" bestFit="1" customWidth="1"/>
    <col min="13854" max="13854" width="3.7109375" style="1" bestFit="1" customWidth="1"/>
    <col min="13855" max="13855" width="4.140625" style="1" bestFit="1" customWidth="1"/>
    <col min="13856" max="13856" width="3.7109375" style="1" bestFit="1" customWidth="1"/>
    <col min="13857" max="13857" width="0.7109375" style="1" customWidth="1"/>
    <col min="13858" max="13858" width="5" style="1" bestFit="1" customWidth="1"/>
    <col min="13859" max="13859" width="0.7109375" style="1" customWidth="1"/>
    <col min="13860" max="13860" width="4.28515625" style="1" bestFit="1" customWidth="1"/>
    <col min="13861" max="13861" width="0.7109375" style="1" customWidth="1"/>
    <col min="13862" max="13862" width="5.140625" style="1" customWidth="1"/>
    <col min="13863" max="13863" width="0.7109375" style="1" customWidth="1"/>
    <col min="13864" max="13864" width="5.140625" style="1" bestFit="1" customWidth="1"/>
    <col min="13865" max="13865" width="3.42578125" style="1" bestFit="1" customWidth="1"/>
    <col min="13866" max="13866" width="4.140625" style="1" customWidth="1"/>
    <col min="13867" max="13868" width="4.140625" style="1" bestFit="1" customWidth="1"/>
    <col min="13869" max="13869" width="3.85546875" style="1" bestFit="1" customWidth="1"/>
    <col min="13870" max="13871" width="4.140625" style="1" bestFit="1" customWidth="1"/>
    <col min="13872" max="13872" width="0.7109375" style="1" customWidth="1"/>
    <col min="13873" max="13873" width="5" style="1" bestFit="1" customWidth="1"/>
    <col min="13874" max="13874" width="0.7109375" style="1" customWidth="1"/>
    <col min="13875" max="13875" width="4.28515625" style="1" bestFit="1" customWidth="1"/>
    <col min="13876" max="13876" width="0.7109375" style="1" customWidth="1"/>
    <col min="13877" max="13877" width="5.140625" style="1" bestFit="1" customWidth="1"/>
    <col min="13878" max="13878" width="0.7109375" style="1" customWidth="1"/>
    <col min="13879" max="13879" width="5" style="1" bestFit="1" customWidth="1"/>
    <col min="13880" max="13880" width="7.42578125" style="1" bestFit="1" customWidth="1"/>
    <col min="13881" max="13881" width="6.140625" style="1" bestFit="1" customWidth="1"/>
    <col min="13882" max="13882" width="5.42578125" style="1" bestFit="1" customWidth="1"/>
    <col min="13883" max="14073" width="10.7109375" style="1"/>
    <col min="14074" max="14074" width="8.42578125" style="1" customWidth="1"/>
    <col min="14075" max="14075" width="3.42578125" style="1" bestFit="1" customWidth="1"/>
    <col min="14076" max="14076" width="4.7109375" style="1" customWidth="1"/>
    <col min="14077" max="14078" width="0.7109375" style="1" customWidth="1"/>
    <col min="14079" max="14079" width="3.7109375" style="1" bestFit="1" customWidth="1"/>
    <col min="14080" max="14080" width="4.140625" style="1" bestFit="1" customWidth="1"/>
    <col min="14081" max="14081" width="3.42578125" style="1" bestFit="1" customWidth="1"/>
    <col min="14082" max="14082" width="4.140625" style="1" bestFit="1" customWidth="1"/>
    <col min="14083" max="14083" width="3.85546875" style="1" bestFit="1" customWidth="1"/>
    <col min="14084" max="14084" width="4.140625" style="1" bestFit="1" customWidth="1"/>
    <col min="14085" max="14085" width="3.42578125" style="1" bestFit="1" customWidth="1"/>
    <col min="14086" max="14086" width="4.140625" style="1" bestFit="1" customWidth="1"/>
    <col min="14087" max="14087" width="3.7109375" style="1" customWidth="1"/>
    <col min="14088" max="14088" width="4.140625" style="1" bestFit="1" customWidth="1"/>
    <col min="14089" max="14089" width="3.7109375" style="1" bestFit="1" customWidth="1"/>
    <col min="14090" max="14090" width="0.7109375" style="1" customWidth="1"/>
    <col min="14091" max="14091" width="5" style="1" bestFit="1" customWidth="1"/>
    <col min="14092" max="14092" width="0.7109375" style="1" customWidth="1"/>
    <col min="14093" max="14093" width="4.28515625" style="1" bestFit="1" customWidth="1"/>
    <col min="14094" max="14094" width="0.7109375" style="1" customWidth="1"/>
    <col min="14095" max="14095" width="6.42578125" style="1" bestFit="1" customWidth="1"/>
    <col min="14096" max="14096" width="0.7109375" style="1" customWidth="1"/>
    <col min="14097" max="14097" width="4.28515625" style="1" customWidth="1"/>
    <col min="14098" max="14099" width="0.7109375" style="1" customWidth="1"/>
    <col min="14100" max="14100" width="4" style="1" bestFit="1" customWidth="1"/>
    <col min="14101" max="14102" width="0.7109375" style="1" customWidth="1"/>
    <col min="14103" max="14103" width="4.7109375" style="1" bestFit="1" customWidth="1"/>
    <col min="14104" max="14104" width="0.7109375" style="1" customWidth="1"/>
    <col min="14105" max="14105" width="5.140625" style="1" bestFit="1" customWidth="1"/>
    <col min="14106" max="14106" width="0.7109375" style="1" customWidth="1"/>
    <col min="14107" max="14107" width="4.7109375" style="1" customWidth="1"/>
    <col min="14108" max="14108" width="3.7109375" style="1" bestFit="1" customWidth="1"/>
    <col min="14109" max="14109" width="4.140625" style="1" bestFit="1" customWidth="1"/>
    <col min="14110" max="14110" width="3.7109375" style="1" bestFit="1" customWidth="1"/>
    <col min="14111" max="14111" width="4.140625" style="1" bestFit="1" customWidth="1"/>
    <col min="14112" max="14112" width="3.7109375" style="1" bestFit="1" customWidth="1"/>
    <col min="14113" max="14113" width="0.7109375" style="1" customWidth="1"/>
    <col min="14114" max="14114" width="5" style="1" bestFit="1" customWidth="1"/>
    <col min="14115" max="14115" width="0.7109375" style="1" customWidth="1"/>
    <col min="14116" max="14116" width="4.28515625" style="1" bestFit="1" customWidth="1"/>
    <col min="14117" max="14117" width="0.7109375" style="1" customWidth="1"/>
    <col min="14118" max="14118" width="5.140625" style="1" customWidth="1"/>
    <col min="14119" max="14119" width="0.7109375" style="1" customWidth="1"/>
    <col min="14120" max="14120" width="5.140625" style="1" bestFit="1" customWidth="1"/>
    <col min="14121" max="14121" width="3.42578125" style="1" bestFit="1" customWidth="1"/>
    <col min="14122" max="14122" width="4.140625" style="1" customWidth="1"/>
    <col min="14123" max="14124" width="4.140625" style="1" bestFit="1" customWidth="1"/>
    <col min="14125" max="14125" width="3.85546875" style="1" bestFit="1" customWidth="1"/>
    <col min="14126" max="14127" width="4.140625" style="1" bestFit="1" customWidth="1"/>
    <col min="14128" max="14128" width="0.7109375" style="1" customWidth="1"/>
    <col min="14129" max="14129" width="5" style="1" bestFit="1" customWidth="1"/>
    <col min="14130" max="14130" width="0.7109375" style="1" customWidth="1"/>
    <col min="14131" max="14131" width="4.28515625" style="1" bestFit="1" customWidth="1"/>
    <col min="14132" max="14132" width="0.7109375" style="1" customWidth="1"/>
    <col min="14133" max="14133" width="5.140625" style="1" bestFit="1" customWidth="1"/>
    <col min="14134" max="14134" width="0.7109375" style="1" customWidth="1"/>
    <col min="14135" max="14135" width="5" style="1" bestFit="1" customWidth="1"/>
    <col min="14136" max="14136" width="7.42578125" style="1" bestFit="1" customWidth="1"/>
    <col min="14137" max="14137" width="6.140625" style="1" bestFit="1" customWidth="1"/>
    <col min="14138" max="14138" width="5.42578125" style="1" bestFit="1" customWidth="1"/>
    <col min="14139" max="14329" width="10.7109375" style="1"/>
    <col min="14330" max="14330" width="8.42578125" style="1" customWidth="1"/>
    <col min="14331" max="14331" width="3.42578125" style="1" bestFit="1" customWidth="1"/>
    <col min="14332" max="14332" width="4.7109375" style="1" customWidth="1"/>
    <col min="14333" max="14334" width="0.7109375" style="1" customWidth="1"/>
    <col min="14335" max="14335" width="3.7109375" style="1" bestFit="1" customWidth="1"/>
    <col min="14336" max="14336" width="4.140625" style="1" bestFit="1" customWidth="1"/>
    <col min="14337" max="14337" width="3.42578125" style="1" bestFit="1" customWidth="1"/>
    <col min="14338" max="14338" width="4.140625" style="1" bestFit="1" customWidth="1"/>
    <col min="14339" max="14339" width="3.85546875" style="1" bestFit="1" customWidth="1"/>
    <col min="14340" max="14340" width="4.140625" style="1" bestFit="1" customWidth="1"/>
    <col min="14341" max="14341" width="3.42578125" style="1" bestFit="1" customWidth="1"/>
    <col min="14342" max="14342" width="4.140625" style="1" bestFit="1" customWidth="1"/>
    <col min="14343" max="14343" width="3.7109375" style="1" customWidth="1"/>
    <col min="14344" max="14344" width="4.140625" style="1" bestFit="1" customWidth="1"/>
    <col min="14345" max="14345" width="3.7109375" style="1" bestFit="1" customWidth="1"/>
    <col min="14346" max="14346" width="0.7109375" style="1" customWidth="1"/>
    <col min="14347" max="14347" width="5" style="1" bestFit="1" customWidth="1"/>
    <col min="14348" max="14348" width="0.7109375" style="1" customWidth="1"/>
    <col min="14349" max="14349" width="4.28515625" style="1" bestFit="1" customWidth="1"/>
    <col min="14350" max="14350" width="0.7109375" style="1" customWidth="1"/>
    <col min="14351" max="14351" width="6.42578125" style="1" bestFit="1" customWidth="1"/>
    <col min="14352" max="14352" width="0.7109375" style="1" customWidth="1"/>
    <col min="14353" max="14353" width="4.28515625" style="1" customWidth="1"/>
    <col min="14354" max="14355" width="0.7109375" style="1" customWidth="1"/>
    <col min="14356" max="14356" width="4" style="1" bestFit="1" customWidth="1"/>
    <col min="14357" max="14358" width="0.7109375" style="1" customWidth="1"/>
    <col min="14359" max="14359" width="4.7109375" style="1" bestFit="1" customWidth="1"/>
    <col min="14360" max="14360" width="0.7109375" style="1" customWidth="1"/>
    <col min="14361" max="14361" width="5.140625" style="1" bestFit="1" customWidth="1"/>
    <col min="14362" max="14362" width="0.7109375" style="1" customWidth="1"/>
    <col min="14363" max="14363" width="4.7109375" style="1" customWidth="1"/>
    <col min="14364" max="14364" width="3.7109375" style="1" bestFit="1" customWidth="1"/>
    <col min="14365" max="14365" width="4.140625" style="1" bestFit="1" customWidth="1"/>
    <col min="14366" max="14366" width="3.7109375" style="1" bestFit="1" customWidth="1"/>
    <col min="14367" max="14367" width="4.140625" style="1" bestFit="1" customWidth="1"/>
    <col min="14368" max="14368" width="3.7109375" style="1" bestFit="1" customWidth="1"/>
    <col min="14369" max="14369" width="0.7109375" style="1" customWidth="1"/>
    <col min="14370" max="14370" width="5" style="1" bestFit="1" customWidth="1"/>
    <col min="14371" max="14371" width="0.7109375" style="1" customWidth="1"/>
    <col min="14372" max="14372" width="4.28515625" style="1" bestFit="1" customWidth="1"/>
    <col min="14373" max="14373" width="0.7109375" style="1" customWidth="1"/>
    <col min="14374" max="14374" width="5.140625" style="1" customWidth="1"/>
    <col min="14375" max="14375" width="0.7109375" style="1" customWidth="1"/>
    <col min="14376" max="14376" width="5.140625" style="1" bestFit="1" customWidth="1"/>
    <col min="14377" max="14377" width="3.42578125" style="1" bestFit="1" customWidth="1"/>
    <col min="14378" max="14378" width="4.140625" style="1" customWidth="1"/>
    <col min="14379" max="14380" width="4.140625" style="1" bestFit="1" customWidth="1"/>
    <col min="14381" max="14381" width="3.85546875" style="1" bestFit="1" customWidth="1"/>
    <col min="14382" max="14383" width="4.140625" style="1" bestFit="1" customWidth="1"/>
    <col min="14384" max="14384" width="0.7109375" style="1" customWidth="1"/>
    <col min="14385" max="14385" width="5" style="1" bestFit="1" customWidth="1"/>
    <col min="14386" max="14386" width="0.7109375" style="1" customWidth="1"/>
    <col min="14387" max="14387" width="4.28515625" style="1" bestFit="1" customWidth="1"/>
    <col min="14388" max="14388" width="0.7109375" style="1" customWidth="1"/>
    <col min="14389" max="14389" width="5.140625" style="1" bestFit="1" customWidth="1"/>
    <col min="14390" max="14390" width="0.7109375" style="1" customWidth="1"/>
    <col min="14391" max="14391" width="5" style="1" bestFit="1" customWidth="1"/>
    <col min="14392" max="14392" width="7.42578125" style="1" bestFit="1" customWidth="1"/>
    <col min="14393" max="14393" width="6.140625" style="1" bestFit="1" customWidth="1"/>
    <col min="14394" max="14394" width="5.42578125" style="1" bestFit="1" customWidth="1"/>
    <col min="14395" max="14585" width="10.7109375" style="1"/>
    <col min="14586" max="14586" width="8.42578125" style="1" customWidth="1"/>
    <col min="14587" max="14587" width="3.42578125" style="1" bestFit="1" customWidth="1"/>
    <col min="14588" max="14588" width="4.7109375" style="1" customWidth="1"/>
    <col min="14589" max="14590" width="0.7109375" style="1" customWidth="1"/>
    <col min="14591" max="14591" width="3.7109375" style="1" bestFit="1" customWidth="1"/>
    <col min="14592" max="14592" width="4.140625" style="1" bestFit="1" customWidth="1"/>
    <col min="14593" max="14593" width="3.42578125" style="1" bestFit="1" customWidth="1"/>
    <col min="14594" max="14594" width="4.140625" style="1" bestFit="1" customWidth="1"/>
    <col min="14595" max="14595" width="3.85546875" style="1" bestFit="1" customWidth="1"/>
    <col min="14596" max="14596" width="4.140625" style="1" bestFit="1" customWidth="1"/>
    <col min="14597" max="14597" width="3.42578125" style="1" bestFit="1" customWidth="1"/>
    <col min="14598" max="14598" width="4.140625" style="1" bestFit="1" customWidth="1"/>
    <col min="14599" max="14599" width="3.7109375" style="1" customWidth="1"/>
    <col min="14600" max="14600" width="4.140625" style="1" bestFit="1" customWidth="1"/>
    <col min="14601" max="14601" width="3.7109375" style="1" bestFit="1" customWidth="1"/>
    <col min="14602" max="14602" width="0.7109375" style="1" customWidth="1"/>
    <col min="14603" max="14603" width="5" style="1" bestFit="1" customWidth="1"/>
    <col min="14604" max="14604" width="0.7109375" style="1" customWidth="1"/>
    <col min="14605" max="14605" width="4.28515625" style="1" bestFit="1" customWidth="1"/>
    <col min="14606" max="14606" width="0.7109375" style="1" customWidth="1"/>
    <col min="14607" max="14607" width="6.42578125" style="1" bestFit="1" customWidth="1"/>
    <col min="14608" max="14608" width="0.7109375" style="1" customWidth="1"/>
    <col min="14609" max="14609" width="4.28515625" style="1" customWidth="1"/>
    <col min="14610" max="14611" width="0.7109375" style="1" customWidth="1"/>
    <col min="14612" max="14612" width="4" style="1" bestFit="1" customWidth="1"/>
    <col min="14613" max="14614" width="0.7109375" style="1" customWidth="1"/>
    <col min="14615" max="14615" width="4.7109375" style="1" bestFit="1" customWidth="1"/>
    <col min="14616" max="14616" width="0.7109375" style="1" customWidth="1"/>
    <col min="14617" max="14617" width="5.140625" style="1" bestFit="1" customWidth="1"/>
    <col min="14618" max="14618" width="0.7109375" style="1" customWidth="1"/>
    <col min="14619" max="14619" width="4.7109375" style="1" customWidth="1"/>
    <col min="14620" max="14620" width="3.7109375" style="1" bestFit="1" customWidth="1"/>
    <col min="14621" max="14621" width="4.140625" style="1" bestFit="1" customWidth="1"/>
    <col min="14622" max="14622" width="3.7109375" style="1" bestFit="1" customWidth="1"/>
    <col min="14623" max="14623" width="4.140625" style="1" bestFit="1" customWidth="1"/>
    <col min="14624" max="14624" width="3.7109375" style="1" bestFit="1" customWidth="1"/>
    <col min="14625" max="14625" width="0.7109375" style="1" customWidth="1"/>
    <col min="14626" max="14626" width="5" style="1" bestFit="1" customWidth="1"/>
    <col min="14627" max="14627" width="0.7109375" style="1" customWidth="1"/>
    <col min="14628" max="14628" width="4.28515625" style="1" bestFit="1" customWidth="1"/>
    <col min="14629" max="14629" width="0.7109375" style="1" customWidth="1"/>
    <col min="14630" max="14630" width="5.140625" style="1" customWidth="1"/>
    <col min="14631" max="14631" width="0.7109375" style="1" customWidth="1"/>
    <col min="14632" max="14632" width="5.140625" style="1" bestFit="1" customWidth="1"/>
    <col min="14633" max="14633" width="3.42578125" style="1" bestFit="1" customWidth="1"/>
    <col min="14634" max="14634" width="4.140625" style="1" customWidth="1"/>
    <col min="14635" max="14636" width="4.140625" style="1" bestFit="1" customWidth="1"/>
    <col min="14637" max="14637" width="3.85546875" style="1" bestFit="1" customWidth="1"/>
    <col min="14638" max="14639" width="4.140625" style="1" bestFit="1" customWidth="1"/>
    <col min="14640" max="14640" width="0.7109375" style="1" customWidth="1"/>
    <col min="14641" max="14641" width="5" style="1" bestFit="1" customWidth="1"/>
    <col min="14642" max="14642" width="0.7109375" style="1" customWidth="1"/>
    <col min="14643" max="14643" width="4.28515625" style="1" bestFit="1" customWidth="1"/>
    <col min="14644" max="14644" width="0.7109375" style="1" customWidth="1"/>
    <col min="14645" max="14645" width="5.140625" style="1" bestFit="1" customWidth="1"/>
    <col min="14646" max="14646" width="0.7109375" style="1" customWidth="1"/>
    <col min="14647" max="14647" width="5" style="1" bestFit="1" customWidth="1"/>
    <col min="14648" max="14648" width="7.42578125" style="1" bestFit="1" customWidth="1"/>
    <col min="14649" max="14649" width="6.140625" style="1" bestFit="1" customWidth="1"/>
    <col min="14650" max="14650" width="5.42578125" style="1" bestFit="1" customWidth="1"/>
    <col min="14651" max="14841" width="10.7109375" style="1"/>
    <col min="14842" max="14842" width="8.42578125" style="1" customWidth="1"/>
    <col min="14843" max="14843" width="3.42578125" style="1" bestFit="1" customWidth="1"/>
    <col min="14844" max="14844" width="4.7109375" style="1" customWidth="1"/>
    <col min="14845" max="14846" width="0.7109375" style="1" customWidth="1"/>
    <col min="14847" max="14847" width="3.7109375" style="1" bestFit="1" customWidth="1"/>
    <col min="14848" max="14848" width="4.140625" style="1" bestFit="1" customWidth="1"/>
    <col min="14849" max="14849" width="3.42578125" style="1" bestFit="1" customWidth="1"/>
    <col min="14850" max="14850" width="4.140625" style="1" bestFit="1" customWidth="1"/>
    <col min="14851" max="14851" width="3.85546875" style="1" bestFit="1" customWidth="1"/>
    <col min="14852" max="14852" width="4.140625" style="1" bestFit="1" customWidth="1"/>
    <col min="14853" max="14853" width="3.42578125" style="1" bestFit="1" customWidth="1"/>
    <col min="14854" max="14854" width="4.140625" style="1" bestFit="1" customWidth="1"/>
    <col min="14855" max="14855" width="3.7109375" style="1" customWidth="1"/>
    <col min="14856" max="14856" width="4.140625" style="1" bestFit="1" customWidth="1"/>
    <col min="14857" max="14857" width="3.7109375" style="1" bestFit="1" customWidth="1"/>
    <col min="14858" max="14858" width="0.7109375" style="1" customWidth="1"/>
    <col min="14859" max="14859" width="5" style="1" bestFit="1" customWidth="1"/>
    <col min="14860" max="14860" width="0.7109375" style="1" customWidth="1"/>
    <col min="14861" max="14861" width="4.28515625" style="1" bestFit="1" customWidth="1"/>
    <col min="14862" max="14862" width="0.7109375" style="1" customWidth="1"/>
    <col min="14863" max="14863" width="6.42578125" style="1" bestFit="1" customWidth="1"/>
    <col min="14864" max="14864" width="0.7109375" style="1" customWidth="1"/>
    <col min="14865" max="14865" width="4.28515625" style="1" customWidth="1"/>
    <col min="14866" max="14867" width="0.7109375" style="1" customWidth="1"/>
    <col min="14868" max="14868" width="4" style="1" bestFit="1" customWidth="1"/>
    <col min="14869" max="14870" width="0.7109375" style="1" customWidth="1"/>
    <col min="14871" max="14871" width="4.7109375" style="1" bestFit="1" customWidth="1"/>
    <col min="14872" max="14872" width="0.7109375" style="1" customWidth="1"/>
    <col min="14873" max="14873" width="5.140625" style="1" bestFit="1" customWidth="1"/>
    <col min="14874" max="14874" width="0.7109375" style="1" customWidth="1"/>
    <col min="14875" max="14875" width="4.7109375" style="1" customWidth="1"/>
    <col min="14876" max="14876" width="3.7109375" style="1" bestFit="1" customWidth="1"/>
    <col min="14877" max="14877" width="4.140625" style="1" bestFit="1" customWidth="1"/>
    <col min="14878" max="14878" width="3.7109375" style="1" bestFit="1" customWidth="1"/>
    <col min="14879" max="14879" width="4.140625" style="1" bestFit="1" customWidth="1"/>
    <col min="14880" max="14880" width="3.7109375" style="1" bestFit="1" customWidth="1"/>
    <col min="14881" max="14881" width="0.7109375" style="1" customWidth="1"/>
    <col min="14882" max="14882" width="5" style="1" bestFit="1" customWidth="1"/>
    <col min="14883" max="14883" width="0.7109375" style="1" customWidth="1"/>
    <col min="14884" max="14884" width="4.28515625" style="1" bestFit="1" customWidth="1"/>
    <col min="14885" max="14885" width="0.7109375" style="1" customWidth="1"/>
    <col min="14886" max="14886" width="5.140625" style="1" customWidth="1"/>
    <col min="14887" max="14887" width="0.7109375" style="1" customWidth="1"/>
    <col min="14888" max="14888" width="5.140625" style="1" bestFit="1" customWidth="1"/>
    <col min="14889" max="14889" width="3.42578125" style="1" bestFit="1" customWidth="1"/>
    <col min="14890" max="14890" width="4.140625" style="1" customWidth="1"/>
    <col min="14891" max="14892" width="4.140625" style="1" bestFit="1" customWidth="1"/>
    <col min="14893" max="14893" width="3.85546875" style="1" bestFit="1" customWidth="1"/>
    <col min="14894" max="14895" width="4.140625" style="1" bestFit="1" customWidth="1"/>
    <col min="14896" max="14896" width="0.7109375" style="1" customWidth="1"/>
    <col min="14897" max="14897" width="5" style="1" bestFit="1" customWidth="1"/>
    <col min="14898" max="14898" width="0.7109375" style="1" customWidth="1"/>
    <col min="14899" max="14899" width="4.28515625" style="1" bestFit="1" customWidth="1"/>
    <col min="14900" max="14900" width="0.7109375" style="1" customWidth="1"/>
    <col min="14901" max="14901" width="5.140625" style="1" bestFit="1" customWidth="1"/>
    <col min="14902" max="14902" width="0.7109375" style="1" customWidth="1"/>
    <col min="14903" max="14903" width="5" style="1" bestFit="1" customWidth="1"/>
    <col min="14904" max="14904" width="7.42578125" style="1" bestFit="1" customWidth="1"/>
    <col min="14905" max="14905" width="6.140625" style="1" bestFit="1" customWidth="1"/>
    <col min="14906" max="14906" width="5.42578125" style="1" bestFit="1" customWidth="1"/>
    <col min="14907" max="15097" width="10.7109375" style="1"/>
    <col min="15098" max="15098" width="8.42578125" style="1" customWidth="1"/>
    <col min="15099" max="15099" width="3.42578125" style="1" bestFit="1" customWidth="1"/>
    <col min="15100" max="15100" width="4.7109375" style="1" customWidth="1"/>
    <col min="15101" max="15102" width="0.7109375" style="1" customWidth="1"/>
    <col min="15103" max="15103" width="3.7109375" style="1" bestFit="1" customWidth="1"/>
    <col min="15104" max="15104" width="4.140625" style="1" bestFit="1" customWidth="1"/>
    <col min="15105" max="15105" width="3.42578125" style="1" bestFit="1" customWidth="1"/>
    <col min="15106" max="15106" width="4.140625" style="1" bestFit="1" customWidth="1"/>
    <col min="15107" max="15107" width="3.85546875" style="1" bestFit="1" customWidth="1"/>
    <col min="15108" max="15108" width="4.140625" style="1" bestFit="1" customWidth="1"/>
    <col min="15109" max="15109" width="3.42578125" style="1" bestFit="1" customWidth="1"/>
    <col min="15110" max="15110" width="4.140625" style="1" bestFit="1" customWidth="1"/>
    <col min="15111" max="15111" width="3.7109375" style="1" customWidth="1"/>
    <col min="15112" max="15112" width="4.140625" style="1" bestFit="1" customWidth="1"/>
    <col min="15113" max="15113" width="3.7109375" style="1" bestFit="1" customWidth="1"/>
    <col min="15114" max="15114" width="0.7109375" style="1" customWidth="1"/>
    <col min="15115" max="15115" width="5" style="1" bestFit="1" customWidth="1"/>
    <col min="15116" max="15116" width="0.7109375" style="1" customWidth="1"/>
    <col min="15117" max="15117" width="4.28515625" style="1" bestFit="1" customWidth="1"/>
    <col min="15118" max="15118" width="0.7109375" style="1" customWidth="1"/>
    <col min="15119" max="15119" width="6.42578125" style="1" bestFit="1" customWidth="1"/>
    <col min="15120" max="15120" width="0.7109375" style="1" customWidth="1"/>
    <col min="15121" max="15121" width="4.28515625" style="1" customWidth="1"/>
    <col min="15122" max="15123" width="0.7109375" style="1" customWidth="1"/>
    <col min="15124" max="15124" width="4" style="1" bestFit="1" customWidth="1"/>
    <col min="15125" max="15126" width="0.7109375" style="1" customWidth="1"/>
    <col min="15127" max="15127" width="4.7109375" style="1" bestFit="1" customWidth="1"/>
    <col min="15128" max="15128" width="0.7109375" style="1" customWidth="1"/>
    <col min="15129" max="15129" width="5.140625" style="1" bestFit="1" customWidth="1"/>
    <col min="15130" max="15130" width="0.7109375" style="1" customWidth="1"/>
    <col min="15131" max="15131" width="4.7109375" style="1" customWidth="1"/>
    <col min="15132" max="15132" width="3.7109375" style="1" bestFit="1" customWidth="1"/>
    <col min="15133" max="15133" width="4.140625" style="1" bestFit="1" customWidth="1"/>
    <col min="15134" max="15134" width="3.7109375" style="1" bestFit="1" customWidth="1"/>
    <col min="15135" max="15135" width="4.140625" style="1" bestFit="1" customWidth="1"/>
    <col min="15136" max="15136" width="3.7109375" style="1" bestFit="1" customWidth="1"/>
    <col min="15137" max="15137" width="0.7109375" style="1" customWidth="1"/>
    <col min="15138" max="15138" width="5" style="1" bestFit="1" customWidth="1"/>
    <col min="15139" max="15139" width="0.7109375" style="1" customWidth="1"/>
    <col min="15140" max="15140" width="4.28515625" style="1" bestFit="1" customWidth="1"/>
    <col min="15141" max="15141" width="0.7109375" style="1" customWidth="1"/>
    <col min="15142" max="15142" width="5.140625" style="1" customWidth="1"/>
    <col min="15143" max="15143" width="0.7109375" style="1" customWidth="1"/>
    <col min="15144" max="15144" width="5.140625" style="1" bestFit="1" customWidth="1"/>
    <col min="15145" max="15145" width="3.42578125" style="1" bestFit="1" customWidth="1"/>
    <col min="15146" max="15146" width="4.140625" style="1" customWidth="1"/>
    <col min="15147" max="15148" width="4.140625" style="1" bestFit="1" customWidth="1"/>
    <col min="15149" max="15149" width="3.85546875" style="1" bestFit="1" customWidth="1"/>
    <col min="15150" max="15151" width="4.140625" style="1" bestFit="1" customWidth="1"/>
    <col min="15152" max="15152" width="0.7109375" style="1" customWidth="1"/>
    <col min="15153" max="15153" width="5" style="1" bestFit="1" customWidth="1"/>
    <col min="15154" max="15154" width="0.7109375" style="1" customWidth="1"/>
    <col min="15155" max="15155" width="4.28515625" style="1" bestFit="1" customWidth="1"/>
    <col min="15156" max="15156" width="0.7109375" style="1" customWidth="1"/>
    <col min="15157" max="15157" width="5.140625" style="1" bestFit="1" customWidth="1"/>
    <col min="15158" max="15158" width="0.7109375" style="1" customWidth="1"/>
    <col min="15159" max="15159" width="5" style="1" bestFit="1" customWidth="1"/>
    <col min="15160" max="15160" width="7.42578125" style="1" bestFit="1" customWidth="1"/>
    <col min="15161" max="15161" width="6.140625" style="1" bestFit="1" customWidth="1"/>
    <col min="15162" max="15162" width="5.42578125" style="1" bestFit="1" customWidth="1"/>
    <col min="15163" max="15353" width="10.7109375" style="1"/>
    <col min="15354" max="15354" width="8.42578125" style="1" customWidth="1"/>
    <col min="15355" max="15355" width="3.42578125" style="1" bestFit="1" customWidth="1"/>
    <col min="15356" max="15356" width="4.7109375" style="1" customWidth="1"/>
    <col min="15357" max="15358" width="0.7109375" style="1" customWidth="1"/>
    <col min="15359" max="15359" width="3.7109375" style="1" bestFit="1" customWidth="1"/>
    <col min="15360" max="15360" width="4.140625" style="1" bestFit="1" customWidth="1"/>
    <col min="15361" max="15361" width="3.42578125" style="1" bestFit="1" customWidth="1"/>
    <col min="15362" max="15362" width="4.140625" style="1" bestFit="1" customWidth="1"/>
    <col min="15363" max="15363" width="3.85546875" style="1" bestFit="1" customWidth="1"/>
    <col min="15364" max="15364" width="4.140625" style="1" bestFit="1" customWidth="1"/>
    <col min="15365" max="15365" width="3.42578125" style="1" bestFit="1" customWidth="1"/>
    <col min="15366" max="15366" width="4.140625" style="1" bestFit="1" customWidth="1"/>
    <col min="15367" max="15367" width="3.7109375" style="1" customWidth="1"/>
    <col min="15368" max="15368" width="4.140625" style="1" bestFit="1" customWidth="1"/>
    <col min="15369" max="15369" width="3.7109375" style="1" bestFit="1" customWidth="1"/>
    <col min="15370" max="15370" width="0.7109375" style="1" customWidth="1"/>
    <col min="15371" max="15371" width="5" style="1" bestFit="1" customWidth="1"/>
    <col min="15372" max="15372" width="0.7109375" style="1" customWidth="1"/>
    <col min="15373" max="15373" width="4.28515625" style="1" bestFit="1" customWidth="1"/>
    <col min="15374" max="15374" width="0.7109375" style="1" customWidth="1"/>
    <col min="15375" max="15375" width="6.42578125" style="1" bestFit="1" customWidth="1"/>
    <col min="15376" max="15376" width="0.7109375" style="1" customWidth="1"/>
    <col min="15377" max="15377" width="4.28515625" style="1" customWidth="1"/>
    <col min="15378" max="15379" width="0.7109375" style="1" customWidth="1"/>
    <col min="15380" max="15380" width="4" style="1" bestFit="1" customWidth="1"/>
    <col min="15381" max="15382" width="0.7109375" style="1" customWidth="1"/>
    <col min="15383" max="15383" width="4.7109375" style="1" bestFit="1" customWidth="1"/>
    <col min="15384" max="15384" width="0.7109375" style="1" customWidth="1"/>
    <col min="15385" max="15385" width="5.140625" style="1" bestFit="1" customWidth="1"/>
    <col min="15386" max="15386" width="0.7109375" style="1" customWidth="1"/>
    <col min="15387" max="15387" width="4.7109375" style="1" customWidth="1"/>
    <col min="15388" max="15388" width="3.7109375" style="1" bestFit="1" customWidth="1"/>
    <col min="15389" max="15389" width="4.140625" style="1" bestFit="1" customWidth="1"/>
    <col min="15390" max="15390" width="3.7109375" style="1" bestFit="1" customWidth="1"/>
    <col min="15391" max="15391" width="4.140625" style="1" bestFit="1" customWidth="1"/>
    <col min="15392" max="15392" width="3.7109375" style="1" bestFit="1" customWidth="1"/>
    <col min="15393" max="15393" width="0.7109375" style="1" customWidth="1"/>
    <col min="15394" max="15394" width="5" style="1" bestFit="1" customWidth="1"/>
    <col min="15395" max="15395" width="0.7109375" style="1" customWidth="1"/>
    <col min="15396" max="15396" width="4.28515625" style="1" bestFit="1" customWidth="1"/>
    <col min="15397" max="15397" width="0.7109375" style="1" customWidth="1"/>
    <col min="15398" max="15398" width="5.140625" style="1" customWidth="1"/>
    <col min="15399" max="15399" width="0.7109375" style="1" customWidth="1"/>
    <col min="15400" max="15400" width="5.140625" style="1" bestFit="1" customWidth="1"/>
    <col min="15401" max="15401" width="3.42578125" style="1" bestFit="1" customWidth="1"/>
    <col min="15402" max="15402" width="4.140625" style="1" customWidth="1"/>
    <col min="15403" max="15404" width="4.140625" style="1" bestFit="1" customWidth="1"/>
    <col min="15405" max="15405" width="3.85546875" style="1" bestFit="1" customWidth="1"/>
    <col min="15406" max="15407" width="4.140625" style="1" bestFit="1" customWidth="1"/>
    <col min="15408" max="15408" width="0.7109375" style="1" customWidth="1"/>
    <col min="15409" max="15409" width="5" style="1" bestFit="1" customWidth="1"/>
    <col min="15410" max="15410" width="0.7109375" style="1" customWidth="1"/>
    <col min="15411" max="15411" width="4.28515625" style="1" bestFit="1" customWidth="1"/>
    <col min="15412" max="15412" width="0.7109375" style="1" customWidth="1"/>
    <col min="15413" max="15413" width="5.140625" style="1" bestFit="1" customWidth="1"/>
    <col min="15414" max="15414" width="0.7109375" style="1" customWidth="1"/>
    <col min="15415" max="15415" width="5" style="1" bestFit="1" customWidth="1"/>
    <col min="15416" max="15416" width="7.42578125" style="1" bestFit="1" customWidth="1"/>
    <col min="15417" max="15417" width="6.140625" style="1" bestFit="1" customWidth="1"/>
    <col min="15418" max="15418" width="5.42578125" style="1" bestFit="1" customWidth="1"/>
    <col min="15419" max="15609" width="10.7109375" style="1"/>
    <col min="15610" max="15610" width="8.42578125" style="1" customWidth="1"/>
    <col min="15611" max="15611" width="3.42578125" style="1" bestFit="1" customWidth="1"/>
    <col min="15612" max="15612" width="4.7109375" style="1" customWidth="1"/>
    <col min="15613" max="15614" width="0.7109375" style="1" customWidth="1"/>
    <col min="15615" max="15615" width="3.7109375" style="1" bestFit="1" customWidth="1"/>
    <col min="15616" max="15616" width="4.140625" style="1" bestFit="1" customWidth="1"/>
    <col min="15617" max="15617" width="3.42578125" style="1" bestFit="1" customWidth="1"/>
    <col min="15618" max="15618" width="4.140625" style="1" bestFit="1" customWidth="1"/>
    <col min="15619" max="15619" width="3.85546875" style="1" bestFit="1" customWidth="1"/>
    <col min="15620" max="15620" width="4.140625" style="1" bestFit="1" customWidth="1"/>
    <col min="15621" max="15621" width="3.42578125" style="1" bestFit="1" customWidth="1"/>
    <col min="15622" max="15622" width="4.140625" style="1" bestFit="1" customWidth="1"/>
    <col min="15623" max="15623" width="3.7109375" style="1" customWidth="1"/>
    <col min="15624" max="15624" width="4.140625" style="1" bestFit="1" customWidth="1"/>
    <col min="15625" max="15625" width="3.7109375" style="1" bestFit="1" customWidth="1"/>
    <col min="15626" max="15626" width="0.7109375" style="1" customWidth="1"/>
    <col min="15627" max="15627" width="5" style="1" bestFit="1" customWidth="1"/>
    <col min="15628" max="15628" width="0.7109375" style="1" customWidth="1"/>
    <col min="15629" max="15629" width="4.28515625" style="1" bestFit="1" customWidth="1"/>
    <col min="15630" max="15630" width="0.7109375" style="1" customWidth="1"/>
    <col min="15631" max="15631" width="6.42578125" style="1" bestFit="1" customWidth="1"/>
    <col min="15632" max="15632" width="0.7109375" style="1" customWidth="1"/>
    <col min="15633" max="15633" width="4.28515625" style="1" customWidth="1"/>
    <col min="15634" max="15635" width="0.7109375" style="1" customWidth="1"/>
    <col min="15636" max="15636" width="4" style="1" bestFit="1" customWidth="1"/>
    <col min="15637" max="15638" width="0.7109375" style="1" customWidth="1"/>
    <col min="15639" max="15639" width="4.7109375" style="1" bestFit="1" customWidth="1"/>
    <col min="15640" max="15640" width="0.7109375" style="1" customWidth="1"/>
    <col min="15641" max="15641" width="5.140625" style="1" bestFit="1" customWidth="1"/>
    <col min="15642" max="15642" width="0.7109375" style="1" customWidth="1"/>
    <col min="15643" max="15643" width="4.7109375" style="1" customWidth="1"/>
    <col min="15644" max="15644" width="3.7109375" style="1" bestFit="1" customWidth="1"/>
    <col min="15645" max="15645" width="4.140625" style="1" bestFit="1" customWidth="1"/>
    <col min="15646" max="15646" width="3.7109375" style="1" bestFit="1" customWidth="1"/>
    <col min="15647" max="15647" width="4.140625" style="1" bestFit="1" customWidth="1"/>
    <col min="15648" max="15648" width="3.7109375" style="1" bestFit="1" customWidth="1"/>
    <col min="15649" max="15649" width="0.7109375" style="1" customWidth="1"/>
    <col min="15650" max="15650" width="5" style="1" bestFit="1" customWidth="1"/>
    <col min="15651" max="15651" width="0.7109375" style="1" customWidth="1"/>
    <col min="15652" max="15652" width="4.28515625" style="1" bestFit="1" customWidth="1"/>
    <col min="15653" max="15653" width="0.7109375" style="1" customWidth="1"/>
    <col min="15654" max="15654" width="5.140625" style="1" customWidth="1"/>
    <col min="15655" max="15655" width="0.7109375" style="1" customWidth="1"/>
    <col min="15656" max="15656" width="5.140625" style="1" bestFit="1" customWidth="1"/>
    <col min="15657" max="15657" width="3.42578125" style="1" bestFit="1" customWidth="1"/>
    <col min="15658" max="15658" width="4.140625" style="1" customWidth="1"/>
    <col min="15659" max="15660" width="4.140625" style="1" bestFit="1" customWidth="1"/>
    <col min="15661" max="15661" width="3.85546875" style="1" bestFit="1" customWidth="1"/>
    <col min="15662" max="15663" width="4.140625" style="1" bestFit="1" customWidth="1"/>
    <col min="15664" max="15664" width="0.7109375" style="1" customWidth="1"/>
    <col min="15665" max="15665" width="5" style="1" bestFit="1" customWidth="1"/>
    <col min="15666" max="15666" width="0.7109375" style="1" customWidth="1"/>
    <col min="15667" max="15667" width="4.28515625" style="1" bestFit="1" customWidth="1"/>
    <col min="15668" max="15668" width="0.7109375" style="1" customWidth="1"/>
    <col min="15669" max="15669" width="5.140625" style="1" bestFit="1" customWidth="1"/>
    <col min="15670" max="15670" width="0.7109375" style="1" customWidth="1"/>
    <col min="15671" max="15671" width="5" style="1" bestFit="1" customWidth="1"/>
    <col min="15672" max="15672" width="7.42578125" style="1" bestFit="1" customWidth="1"/>
    <col min="15673" max="15673" width="6.140625" style="1" bestFit="1" customWidth="1"/>
    <col min="15674" max="15674" width="5.42578125" style="1" bestFit="1" customWidth="1"/>
    <col min="15675" max="15865" width="10.7109375" style="1"/>
    <col min="15866" max="15866" width="8.42578125" style="1" customWidth="1"/>
    <col min="15867" max="15867" width="3.42578125" style="1" bestFit="1" customWidth="1"/>
    <col min="15868" max="15868" width="4.7109375" style="1" customWidth="1"/>
    <col min="15869" max="15870" width="0.7109375" style="1" customWidth="1"/>
    <col min="15871" max="15871" width="3.7109375" style="1" bestFit="1" customWidth="1"/>
    <col min="15872" max="15872" width="4.140625" style="1" bestFit="1" customWidth="1"/>
    <col min="15873" max="15873" width="3.42578125" style="1" bestFit="1" customWidth="1"/>
    <col min="15874" max="15874" width="4.140625" style="1" bestFit="1" customWidth="1"/>
    <col min="15875" max="15875" width="3.85546875" style="1" bestFit="1" customWidth="1"/>
    <col min="15876" max="15876" width="4.140625" style="1" bestFit="1" customWidth="1"/>
    <col min="15877" max="15877" width="3.42578125" style="1" bestFit="1" customWidth="1"/>
    <col min="15878" max="15878" width="4.140625" style="1" bestFit="1" customWidth="1"/>
    <col min="15879" max="15879" width="3.7109375" style="1" customWidth="1"/>
    <col min="15880" max="15880" width="4.140625" style="1" bestFit="1" customWidth="1"/>
    <col min="15881" max="15881" width="3.7109375" style="1" bestFit="1" customWidth="1"/>
    <col min="15882" max="15882" width="0.7109375" style="1" customWidth="1"/>
    <col min="15883" max="15883" width="5" style="1" bestFit="1" customWidth="1"/>
    <col min="15884" max="15884" width="0.7109375" style="1" customWidth="1"/>
    <col min="15885" max="15885" width="4.28515625" style="1" bestFit="1" customWidth="1"/>
    <col min="15886" max="15886" width="0.7109375" style="1" customWidth="1"/>
    <col min="15887" max="15887" width="6.42578125" style="1" bestFit="1" customWidth="1"/>
    <col min="15888" max="15888" width="0.7109375" style="1" customWidth="1"/>
    <col min="15889" max="15889" width="4.28515625" style="1" customWidth="1"/>
    <col min="15890" max="15891" width="0.7109375" style="1" customWidth="1"/>
    <col min="15892" max="15892" width="4" style="1" bestFit="1" customWidth="1"/>
    <col min="15893" max="15894" width="0.7109375" style="1" customWidth="1"/>
    <col min="15895" max="15895" width="4.7109375" style="1" bestFit="1" customWidth="1"/>
    <col min="15896" max="15896" width="0.7109375" style="1" customWidth="1"/>
    <col min="15897" max="15897" width="5.140625" style="1" bestFit="1" customWidth="1"/>
    <col min="15898" max="15898" width="0.7109375" style="1" customWidth="1"/>
    <col min="15899" max="15899" width="4.7109375" style="1" customWidth="1"/>
    <col min="15900" max="15900" width="3.7109375" style="1" bestFit="1" customWidth="1"/>
    <col min="15901" max="15901" width="4.140625" style="1" bestFit="1" customWidth="1"/>
    <col min="15902" max="15902" width="3.7109375" style="1" bestFit="1" customWidth="1"/>
    <col min="15903" max="15903" width="4.140625" style="1" bestFit="1" customWidth="1"/>
    <col min="15904" max="15904" width="3.7109375" style="1" bestFit="1" customWidth="1"/>
    <col min="15905" max="15905" width="0.7109375" style="1" customWidth="1"/>
    <col min="15906" max="15906" width="5" style="1" bestFit="1" customWidth="1"/>
    <col min="15907" max="15907" width="0.7109375" style="1" customWidth="1"/>
    <col min="15908" max="15908" width="4.28515625" style="1" bestFit="1" customWidth="1"/>
    <col min="15909" max="15909" width="0.7109375" style="1" customWidth="1"/>
    <col min="15910" max="15910" width="5.140625" style="1" customWidth="1"/>
    <col min="15911" max="15911" width="0.7109375" style="1" customWidth="1"/>
    <col min="15912" max="15912" width="5.140625" style="1" bestFit="1" customWidth="1"/>
    <col min="15913" max="15913" width="3.42578125" style="1" bestFit="1" customWidth="1"/>
    <col min="15914" max="15914" width="4.140625" style="1" customWidth="1"/>
    <col min="15915" max="15916" width="4.140625" style="1" bestFit="1" customWidth="1"/>
    <col min="15917" max="15917" width="3.85546875" style="1" bestFit="1" customWidth="1"/>
    <col min="15918" max="15919" width="4.140625" style="1" bestFit="1" customWidth="1"/>
    <col min="15920" max="15920" width="0.7109375" style="1" customWidth="1"/>
    <col min="15921" max="15921" width="5" style="1" bestFit="1" customWidth="1"/>
    <col min="15922" max="15922" width="0.7109375" style="1" customWidth="1"/>
    <col min="15923" max="15923" width="4.28515625" style="1" bestFit="1" customWidth="1"/>
    <col min="15924" max="15924" width="0.7109375" style="1" customWidth="1"/>
    <col min="15925" max="15925" width="5.140625" style="1" bestFit="1" customWidth="1"/>
    <col min="15926" max="15926" width="0.7109375" style="1" customWidth="1"/>
    <col min="15927" max="15927" width="5" style="1" bestFit="1" customWidth="1"/>
    <col min="15928" max="15928" width="7.42578125" style="1" bestFit="1" customWidth="1"/>
    <col min="15929" max="15929" width="6.140625" style="1" bestFit="1" customWidth="1"/>
    <col min="15930" max="15930" width="5.42578125" style="1" bestFit="1" customWidth="1"/>
    <col min="15931" max="16121" width="10.7109375" style="1"/>
    <col min="16122" max="16122" width="8.42578125" style="1" customWidth="1"/>
    <col min="16123" max="16123" width="3.42578125" style="1" bestFit="1" customWidth="1"/>
    <col min="16124" max="16124" width="4.7109375" style="1" customWidth="1"/>
    <col min="16125" max="16126" width="0.7109375" style="1" customWidth="1"/>
    <col min="16127" max="16127" width="3.7109375" style="1" bestFit="1" customWidth="1"/>
    <col min="16128" max="16128" width="4.140625" style="1" bestFit="1" customWidth="1"/>
    <col min="16129" max="16129" width="3.42578125" style="1" bestFit="1" customWidth="1"/>
    <col min="16130" max="16130" width="4.140625" style="1" bestFit="1" customWidth="1"/>
    <col min="16131" max="16131" width="3.85546875" style="1" bestFit="1" customWidth="1"/>
    <col min="16132" max="16132" width="4.140625" style="1" bestFit="1" customWidth="1"/>
    <col min="16133" max="16133" width="3.42578125" style="1" bestFit="1" customWidth="1"/>
    <col min="16134" max="16134" width="4.140625" style="1" bestFit="1" customWidth="1"/>
    <col min="16135" max="16135" width="3.7109375" style="1" customWidth="1"/>
    <col min="16136" max="16136" width="4.140625" style="1" bestFit="1" customWidth="1"/>
    <col min="16137" max="16137" width="3.7109375" style="1" bestFit="1" customWidth="1"/>
    <col min="16138" max="16138" width="0.7109375" style="1" customWidth="1"/>
    <col min="16139" max="16139" width="5" style="1" bestFit="1" customWidth="1"/>
    <col min="16140" max="16140" width="0.7109375" style="1" customWidth="1"/>
    <col min="16141" max="16141" width="4.28515625" style="1" bestFit="1" customWidth="1"/>
    <col min="16142" max="16142" width="0.7109375" style="1" customWidth="1"/>
    <col min="16143" max="16143" width="6.42578125" style="1" bestFit="1" customWidth="1"/>
    <col min="16144" max="16144" width="0.7109375" style="1" customWidth="1"/>
    <col min="16145" max="16145" width="4.28515625" style="1" customWidth="1"/>
    <col min="16146" max="16147" width="0.7109375" style="1" customWidth="1"/>
    <col min="16148" max="16148" width="4" style="1" bestFit="1" customWidth="1"/>
    <col min="16149" max="16150" width="0.7109375" style="1" customWidth="1"/>
    <col min="16151" max="16151" width="4.7109375" style="1" bestFit="1" customWidth="1"/>
    <col min="16152" max="16152" width="0.7109375" style="1" customWidth="1"/>
    <col min="16153" max="16153" width="5.140625" style="1" bestFit="1" customWidth="1"/>
    <col min="16154" max="16154" width="0.7109375" style="1" customWidth="1"/>
    <col min="16155" max="16155" width="4.7109375" style="1" customWidth="1"/>
    <col min="16156" max="16156" width="3.7109375" style="1" bestFit="1" customWidth="1"/>
    <col min="16157" max="16157" width="4.140625" style="1" bestFit="1" customWidth="1"/>
    <col min="16158" max="16158" width="3.7109375" style="1" bestFit="1" customWidth="1"/>
    <col min="16159" max="16159" width="4.140625" style="1" bestFit="1" customWidth="1"/>
    <col min="16160" max="16160" width="3.7109375" style="1" bestFit="1" customWidth="1"/>
    <col min="16161" max="16161" width="0.7109375" style="1" customWidth="1"/>
    <col min="16162" max="16162" width="5" style="1" bestFit="1" customWidth="1"/>
    <col min="16163" max="16163" width="0.7109375" style="1" customWidth="1"/>
    <col min="16164" max="16164" width="4.28515625" style="1" bestFit="1" customWidth="1"/>
    <col min="16165" max="16165" width="0.7109375" style="1" customWidth="1"/>
    <col min="16166" max="16166" width="5.140625" style="1" customWidth="1"/>
    <col min="16167" max="16167" width="0.7109375" style="1" customWidth="1"/>
    <col min="16168" max="16168" width="5.140625" style="1" bestFit="1" customWidth="1"/>
    <col min="16169" max="16169" width="3.42578125" style="1" bestFit="1" customWidth="1"/>
    <col min="16170" max="16170" width="4.140625" style="1" customWidth="1"/>
    <col min="16171" max="16172" width="4.140625" style="1" bestFit="1" customWidth="1"/>
    <col min="16173" max="16173" width="3.85546875" style="1" bestFit="1" customWidth="1"/>
    <col min="16174" max="16175" width="4.140625" style="1" bestFit="1" customWidth="1"/>
    <col min="16176" max="16176" width="0.7109375" style="1" customWidth="1"/>
    <col min="16177" max="16177" width="5" style="1" bestFit="1" customWidth="1"/>
    <col min="16178" max="16178" width="0.7109375" style="1" customWidth="1"/>
    <col min="16179" max="16179" width="4.28515625" style="1" bestFit="1" customWidth="1"/>
    <col min="16180" max="16180" width="0.7109375" style="1" customWidth="1"/>
    <col min="16181" max="16181" width="5.140625" style="1" bestFit="1" customWidth="1"/>
    <col min="16182" max="16182" width="0.7109375" style="1" customWidth="1"/>
    <col min="16183" max="16183" width="5" style="1" bestFit="1" customWidth="1"/>
    <col min="16184" max="16184" width="7.42578125" style="1" bestFit="1" customWidth="1"/>
    <col min="16185" max="16185" width="6.140625" style="1" bestFit="1" customWidth="1"/>
    <col min="16186" max="16186" width="5.42578125" style="1" bestFit="1" customWidth="1"/>
    <col min="16187" max="16384" width="10.7109375" style="1"/>
  </cols>
  <sheetData>
    <row r="1" spans="1:58" ht="18" x14ac:dyDescent="0.25">
      <c r="A1" s="1"/>
      <c r="E1" s="191" t="s">
        <v>0</v>
      </c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</row>
    <row r="2" spans="1:58" ht="4.9000000000000004" customHeight="1" x14ac:dyDescent="0.25">
      <c r="A2" s="1"/>
      <c r="F2" s="11"/>
      <c r="G2" s="12"/>
      <c r="I2" s="12"/>
      <c r="K2" s="12"/>
      <c r="M2" s="12"/>
      <c r="O2" s="12"/>
      <c r="Q2" s="12"/>
      <c r="R2" s="12"/>
      <c r="S2" s="12"/>
      <c r="U2" s="12"/>
      <c r="V2" s="12"/>
      <c r="W2" s="12"/>
      <c r="X2" s="6"/>
      <c r="Y2" s="12"/>
      <c r="Z2" s="12"/>
    </row>
    <row r="3" spans="1:58" ht="13.9" customHeight="1" x14ac:dyDescent="0.25">
      <c r="A3" s="1"/>
      <c r="F3" s="189" t="s">
        <v>53</v>
      </c>
      <c r="G3" s="12"/>
      <c r="I3" s="12"/>
      <c r="K3" s="12"/>
      <c r="M3" s="12"/>
      <c r="O3" s="12"/>
      <c r="Q3" s="12"/>
      <c r="R3" s="12"/>
      <c r="S3" s="12"/>
      <c r="U3" s="12"/>
      <c r="V3" s="12"/>
      <c r="W3" s="12"/>
      <c r="X3" s="6"/>
      <c r="Y3" s="12"/>
      <c r="Z3" s="12"/>
    </row>
    <row r="4" spans="1:58" ht="13.9" customHeight="1" x14ac:dyDescent="0.25">
      <c r="A4" s="1"/>
      <c r="F4" s="189" t="s">
        <v>51</v>
      </c>
      <c r="G4" s="12"/>
      <c r="I4" s="12"/>
      <c r="K4" s="12"/>
      <c r="M4" s="12"/>
      <c r="O4" s="12"/>
      <c r="Q4" s="12"/>
      <c r="R4" s="12"/>
      <c r="S4" s="12"/>
      <c r="U4" s="12"/>
      <c r="V4" s="12"/>
      <c r="W4" s="12"/>
      <c r="X4" s="6"/>
      <c r="Y4" s="12"/>
      <c r="Z4" s="12"/>
    </row>
    <row r="5" spans="1:58" ht="13.9" customHeight="1" x14ac:dyDescent="0.25">
      <c r="A5" s="1"/>
      <c r="F5" s="195" t="s">
        <v>52</v>
      </c>
      <c r="G5" s="196"/>
      <c r="H5" s="196"/>
      <c r="I5" s="196"/>
      <c r="J5" s="196"/>
      <c r="K5" s="196"/>
      <c r="L5" s="196"/>
      <c r="M5" s="196"/>
      <c r="N5" s="196"/>
      <c r="O5" s="196"/>
      <c r="P5" s="196"/>
      <c r="Q5" s="196"/>
      <c r="R5" s="196"/>
      <c r="S5" s="196"/>
      <c r="T5" s="196"/>
      <c r="U5" s="196"/>
      <c r="V5" s="196"/>
      <c r="W5" s="196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</row>
    <row r="6" spans="1:58" ht="14.1" customHeight="1" x14ac:dyDescent="0.25">
      <c r="A6" s="1"/>
      <c r="C6" s="13"/>
    </row>
    <row r="7" spans="1:58" ht="14.1" customHeight="1" x14ac:dyDescent="0.25">
      <c r="A7" s="1"/>
      <c r="C7" s="13" t="s">
        <v>1</v>
      </c>
      <c r="E7" s="192" t="s">
        <v>55</v>
      </c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93"/>
      <c r="Y7" s="193"/>
      <c r="Z7" s="194"/>
    </row>
    <row r="8" spans="1:58" ht="6" customHeight="1" x14ac:dyDescent="0.25">
      <c r="A8" s="1"/>
      <c r="C8" s="13"/>
      <c r="E8" s="185"/>
      <c r="F8" s="186"/>
      <c r="G8" s="187"/>
      <c r="H8" s="186"/>
      <c r="I8" s="187"/>
      <c r="J8" s="186"/>
      <c r="K8" s="187"/>
      <c r="L8" s="186"/>
      <c r="M8" s="187"/>
      <c r="N8" s="186"/>
      <c r="O8" s="187"/>
      <c r="P8" s="186"/>
      <c r="Q8" s="185"/>
      <c r="R8" s="188"/>
      <c r="S8" s="185"/>
      <c r="T8" s="186"/>
      <c r="U8" s="185"/>
      <c r="V8" s="188"/>
      <c r="W8" s="185"/>
      <c r="X8" s="188"/>
      <c r="Y8" s="185"/>
      <c r="Z8" s="188"/>
    </row>
    <row r="9" spans="1:58" ht="14.1" customHeight="1" x14ac:dyDescent="0.25">
      <c r="A9" s="1"/>
      <c r="C9" s="13" t="s">
        <v>2</v>
      </c>
      <c r="E9" s="192" t="s">
        <v>56</v>
      </c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4"/>
    </row>
    <row r="10" spans="1:58" ht="6" customHeight="1" x14ac:dyDescent="0.25">
      <c r="A10" s="1"/>
      <c r="C10" s="13"/>
    </row>
    <row r="11" spans="1:58" x14ac:dyDescent="0.25">
      <c r="A11" s="14" t="s">
        <v>3</v>
      </c>
      <c r="B11" s="2" t="s">
        <v>3</v>
      </c>
      <c r="AP11" s="6"/>
      <c r="AR11" s="6"/>
      <c r="AT11" s="6"/>
    </row>
    <row r="12" spans="1:58" x14ac:dyDescent="0.25">
      <c r="A12" s="15"/>
      <c r="B12" s="16" t="s">
        <v>4</v>
      </c>
      <c r="C12" s="17"/>
      <c r="E12" s="18"/>
      <c r="F12" s="19"/>
      <c r="G12" s="20"/>
      <c r="H12" s="19" t="s">
        <v>5</v>
      </c>
      <c r="I12" s="21"/>
      <c r="J12" s="19" t="s">
        <v>6</v>
      </c>
      <c r="K12" s="21"/>
      <c r="L12" s="19" t="s">
        <v>7</v>
      </c>
      <c r="M12" s="21"/>
      <c r="N12" s="19" t="s">
        <v>8</v>
      </c>
      <c r="O12" s="21"/>
      <c r="P12" s="19" t="s">
        <v>9</v>
      </c>
      <c r="Q12" s="21"/>
      <c r="R12" s="22" t="s">
        <v>10</v>
      </c>
      <c r="S12" s="23"/>
      <c r="T12" s="19" t="s">
        <v>10</v>
      </c>
      <c r="U12" s="24"/>
      <c r="V12" s="25" t="s">
        <v>10</v>
      </c>
      <c r="W12" s="21"/>
      <c r="X12" s="26" t="s">
        <v>11</v>
      </c>
      <c r="Y12" s="17"/>
      <c r="Z12" s="25" t="s">
        <v>12</v>
      </c>
      <c r="AA12" s="27"/>
      <c r="AB12" s="18"/>
      <c r="AC12" s="19" t="s">
        <v>13</v>
      </c>
      <c r="AD12" s="21"/>
      <c r="AE12" s="19" t="s">
        <v>14</v>
      </c>
      <c r="AF12" s="21"/>
      <c r="AG12" s="19" t="s">
        <v>15</v>
      </c>
      <c r="AH12" s="24"/>
      <c r="AI12" s="28" t="s">
        <v>16</v>
      </c>
      <c r="AJ12" s="21"/>
      <c r="AK12" s="29" t="s">
        <v>16</v>
      </c>
      <c r="AL12" s="21"/>
      <c r="AM12" s="30" t="s">
        <v>16</v>
      </c>
      <c r="AN12" s="27"/>
      <c r="AO12" s="18"/>
      <c r="AP12" s="19" t="s">
        <v>17</v>
      </c>
      <c r="AQ12" s="31"/>
      <c r="AR12" s="19" t="s">
        <v>18</v>
      </c>
      <c r="AS12" s="31"/>
      <c r="AT12" s="19" t="s">
        <v>19</v>
      </c>
      <c r="AU12" s="31"/>
      <c r="AV12" s="19" t="s">
        <v>20</v>
      </c>
      <c r="AW12" s="24"/>
      <c r="AX12" s="32" t="s">
        <v>21</v>
      </c>
      <c r="AY12" s="21"/>
      <c r="AZ12" s="29" t="s">
        <v>22</v>
      </c>
      <c r="BA12" s="21"/>
      <c r="BB12" s="30" t="s">
        <v>22</v>
      </c>
      <c r="BC12" s="27"/>
      <c r="BD12" s="33"/>
      <c r="BE12" s="34"/>
      <c r="BF12" s="35"/>
    </row>
    <row r="13" spans="1:58" x14ac:dyDescent="0.25">
      <c r="A13" s="36" t="s">
        <v>23</v>
      </c>
      <c r="B13" s="37" t="s">
        <v>24</v>
      </c>
      <c r="C13" s="38"/>
      <c r="E13" s="39"/>
      <c r="F13" s="40" t="s">
        <v>25</v>
      </c>
      <c r="G13" s="41"/>
      <c r="H13" s="40" t="s">
        <v>26</v>
      </c>
      <c r="I13" s="7"/>
      <c r="J13" s="40" t="s">
        <v>26</v>
      </c>
      <c r="K13" s="7"/>
      <c r="L13" s="40" t="s">
        <v>26</v>
      </c>
      <c r="M13" s="7"/>
      <c r="N13" s="40" t="s">
        <v>26</v>
      </c>
      <c r="O13" s="7"/>
      <c r="P13" s="40" t="s">
        <v>26</v>
      </c>
      <c r="R13" s="42" t="s">
        <v>27</v>
      </c>
      <c r="S13" s="43"/>
      <c r="T13" s="40" t="s">
        <v>28</v>
      </c>
      <c r="U13" s="44"/>
      <c r="V13" s="45" t="s">
        <v>29</v>
      </c>
      <c r="X13" s="46"/>
      <c r="Y13" s="38"/>
      <c r="Z13" s="45" t="s">
        <v>29</v>
      </c>
      <c r="AA13" s="27"/>
      <c r="AB13" s="39"/>
      <c r="AC13" s="40" t="s">
        <v>26</v>
      </c>
      <c r="AD13" s="7"/>
      <c r="AE13" s="40" t="s">
        <v>26</v>
      </c>
      <c r="AF13" s="7"/>
      <c r="AG13" s="40" t="s">
        <v>26</v>
      </c>
      <c r="AH13" s="44"/>
      <c r="AI13" s="47" t="s">
        <v>27</v>
      </c>
      <c r="AK13" s="40" t="s">
        <v>28</v>
      </c>
      <c r="AM13" s="48" t="s">
        <v>29</v>
      </c>
      <c r="AN13" s="27"/>
      <c r="AO13" s="39"/>
      <c r="AP13" s="40" t="s">
        <v>26</v>
      </c>
      <c r="AQ13" s="49"/>
      <c r="AR13" s="40" t="s">
        <v>26</v>
      </c>
      <c r="AS13" s="49"/>
      <c r="AT13" s="40" t="s">
        <v>26</v>
      </c>
      <c r="AU13" s="49"/>
      <c r="AV13" s="40" t="s">
        <v>26</v>
      </c>
      <c r="AW13" s="44"/>
      <c r="AX13" s="47" t="s">
        <v>27</v>
      </c>
      <c r="AZ13" s="40" t="s">
        <v>28</v>
      </c>
      <c r="BB13" s="48" t="s">
        <v>29</v>
      </c>
      <c r="BC13" s="27"/>
      <c r="BD13" s="50" t="s">
        <v>11</v>
      </c>
      <c r="BE13" s="48" t="s">
        <v>30</v>
      </c>
      <c r="BF13" s="51" t="s">
        <v>31</v>
      </c>
    </row>
    <row r="14" spans="1:58" s="67" customFormat="1" x14ac:dyDescent="0.25">
      <c r="A14" s="52" t="s">
        <v>32</v>
      </c>
      <c r="B14" s="53" t="s">
        <v>33</v>
      </c>
      <c r="C14" s="54" t="s">
        <v>34</v>
      </c>
      <c r="D14" s="4"/>
      <c r="E14" s="55"/>
      <c r="F14" s="56"/>
      <c r="G14" s="57" t="s">
        <v>34</v>
      </c>
      <c r="H14" s="56"/>
      <c r="I14" s="57" t="s">
        <v>34</v>
      </c>
      <c r="J14" s="56"/>
      <c r="K14" s="57" t="s">
        <v>34</v>
      </c>
      <c r="L14" s="56"/>
      <c r="M14" s="57" t="s">
        <v>34</v>
      </c>
      <c r="N14" s="56"/>
      <c r="O14" s="57" t="s">
        <v>34</v>
      </c>
      <c r="P14" s="56"/>
      <c r="Q14" s="57"/>
      <c r="R14" s="58"/>
      <c r="S14" s="59"/>
      <c r="T14" s="56"/>
      <c r="U14" s="60"/>
      <c r="V14" s="61" t="s">
        <v>35</v>
      </c>
      <c r="W14" s="57"/>
      <c r="X14" s="62"/>
      <c r="Y14" s="54"/>
      <c r="Z14" s="61"/>
      <c r="AA14" s="5"/>
      <c r="AB14" s="55" t="s">
        <v>34</v>
      </c>
      <c r="AC14" s="56"/>
      <c r="AD14" s="57" t="s">
        <v>34</v>
      </c>
      <c r="AE14" s="56"/>
      <c r="AF14" s="57" t="s">
        <v>34</v>
      </c>
      <c r="AG14" s="56"/>
      <c r="AH14" s="60"/>
      <c r="AI14" s="63"/>
      <c r="AJ14" s="57"/>
      <c r="AK14" s="56"/>
      <c r="AL14" s="57"/>
      <c r="AM14" s="64"/>
      <c r="AN14" s="5"/>
      <c r="AO14" s="55" t="s">
        <v>34</v>
      </c>
      <c r="AP14" s="56"/>
      <c r="AQ14" s="57" t="s">
        <v>34</v>
      </c>
      <c r="AR14" s="56"/>
      <c r="AS14" s="57" t="s">
        <v>34</v>
      </c>
      <c r="AT14" s="56"/>
      <c r="AU14" s="57" t="s">
        <v>34</v>
      </c>
      <c r="AV14" s="56"/>
      <c r="AW14" s="60"/>
      <c r="AX14" s="63"/>
      <c r="AY14" s="57"/>
      <c r="AZ14" s="56"/>
      <c r="BA14" s="57"/>
      <c r="BB14" s="64"/>
      <c r="BC14" s="5"/>
      <c r="BD14" s="65"/>
      <c r="BE14" s="64" t="s">
        <v>29</v>
      </c>
      <c r="BF14" s="66" t="s">
        <v>29</v>
      </c>
    </row>
    <row r="15" spans="1:58" s="71" customFormat="1" ht="7.5" customHeight="1" x14ac:dyDescent="0.25">
      <c r="A15" s="68"/>
      <c r="B15" s="37"/>
      <c r="C15" s="7"/>
      <c r="D15" s="4"/>
      <c r="E15" s="7"/>
      <c r="F15" s="69"/>
      <c r="G15" s="7"/>
      <c r="H15" s="69"/>
      <c r="I15" s="7"/>
      <c r="J15" s="69"/>
      <c r="K15" s="7"/>
      <c r="L15" s="69"/>
      <c r="M15" s="7"/>
      <c r="N15" s="69"/>
      <c r="O15" s="7"/>
      <c r="P15" s="69"/>
      <c r="Q15" s="7"/>
      <c r="R15" s="70"/>
      <c r="S15" s="7"/>
      <c r="T15" s="69"/>
      <c r="U15" s="7"/>
      <c r="V15" s="46"/>
      <c r="W15" s="7"/>
      <c r="X15" s="46"/>
      <c r="Y15" s="7"/>
      <c r="Z15" s="46"/>
      <c r="AA15" s="5"/>
      <c r="AB15" s="7"/>
      <c r="AC15" s="69"/>
      <c r="AD15" s="7"/>
      <c r="AE15" s="69"/>
      <c r="AF15" s="7"/>
      <c r="AG15" s="69"/>
      <c r="AH15" s="7"/>
      <c r="AI15" s="69"/>
      <c r="AJ15" s="7"/>
      <c r="AK15" s="69"/>
      <c r="AL15" s="7"/>
      <c r="AM15" s="46"/>
      <c r="AN15" s="5"/>
      <c r="AO15" s="7"/>
      <c r="AP15" s="69"/>
      <c r="AQ15" s="49"/>
      <c r="AR15" s="69"/>
      <c r="AS15" s="49"/>
      <c r="AT15" s="69"/>
      <c r="AU15" s="49"/>
      <c r="AV15" s="69"/>
      <c r="AW15" s="7"/>
      <c r="AX15" s="69"/>
      <c r="AY15" s="7"/>
      <c r="AZ15" s="69"/>
      <c r="BA15" s="7"/>
      <c r="BB15" s="46"/>
      <c r="BC15" s="5"/>
      <c r="BD15" s="46"/>
      <c r="BE15" s="46"/>
      <c r="BF15" s="46"/>
    </row>
    <row r="16" spans="1:58" s="88" customFormat="1" ht="12.95" customHeight="1" x14ac:dyDescent="0.25">
      <c r="A16" s="72" t="s">
        <v>36</v>
      </c>
      <c r="B16" s="73"/>
      <c r="C16" s="74"/>
      <c r="D16" s="4"/>
      <c r="E16" s="75"/>
      <c r="F16" s="76"/>
      <c r="G16" s="77"/>
      <c r="H16" s="76"/>
      <c r="I16" s="77"/>
      <c r="J16" s="76"/>
      <c r="K16" s="77"/>
      <c r="L16" s="76"/>
      <c r="M16" s="77"/>
      <c r="N16" s="76"/>
      <c r="O16" s="77"/>
      <c r="P16" s="76"/>
      <c r="Q16" s="77"/>
      <c r="R16" s="78"/>
      <c r="S16" s="79"/>
      <c r="T16" s="76"/>
      <c r="U16" s="80"/>
      <c r="V16" s="81"/>
      <c r="W16" s="77"/>
      <c r="X16" s="82"/>
      <c r="Y16" s="74"/>
      <c r="Z16" s="81"/>
      <c r="AA16" s="27"/>
      <c r="AB16" s="75"/>
      <c r="AC16" s="76"/>
      <c r="AD16" s="77"/>
      <c r="AE16" s="76"/>
      <c r="AF16" s="77"/>
      <c r="AG16" s="76"/>
      <c r="AH16" s="80"/>
      <c r="AI16" s="83"/>
      <c r="AJ16" s="77"/>
      <c r="AK16" s="76"/>
      <c r="AL16" s="77"/>
      <c r="AM16" s="84"/>
      <c r="AN16" s="27"/>
      <c r="AO16" s="75"/>
      <c r="AP16" s="76"/>
      <c r="AQ16" s="85"/>
      <c r="AR16" s="86"/>
      <c r="AS16" s="85"/>
      <c r="AT16" s="76"/>
      <c r="AU16" s="85"/>
      <c r="AV16" s="76"/>
      <c r="AW16" s="80"/>
      <c r="AX16" s="83"/>
      <c r="AY16" s="77"/>
      <c r="AZ16" s="76"/>
      <c r="BA16" s="77"/>
      <c r="BB16" s="84"/>
      <c r="BC16" s="27"/>
      <c r="BD16" s="78"/>
      <c r="BE16" s="84"/>
      <c r="BF16" s="87"/>
    </row>
    <row r="17" spans="1:61" s="14" customFormat="1" ht="12.95" customHeight="1" x14ac:dyDescent="0.25">
      <c r="A17" s="36" t="s">
        <v>40</v>
      </c>
      <c r="B17" s="89">
        <v>472</v>
      </c>
      <c r="C17" s="90">
        <f>IF(B17&gt;0,F17/B17,"")</f>
        <v>0.68432203389830504</v>
      </c>
      <c r="D17" s="91"/>
      <c r="E17" s="92"/>
      <c r="F17" s="89">
        <v>323</v>
      </c>
      <c r="G17" s="93"/>
      <c r="H17" s="89">
        <v>410</v>
      </c>
      <c r="I17" s="93"/>
      <c r="J17" s="89">
        <v>407</v>
      </c>
      <c r="K17" s="93"/>
      <c r="L17" s="89">
        <v>385</v>
      </c>
      <c r="M17" s="93"/>
      <c r="N17" s="89">
        <v>404</v>
      </c>
      <c r="O17" s="93"/>
      <c r="P17" s="89">
        <v>382</v>
      </c>
      <c r="Q17" s="7"/>
      <c r="R17" s="42">
        <f>SUM(F17:P17)</f>
        <v>2311</v>
      </c>
      <c r="S17" s="94"/>
      <c r="T17" s="95">
        <v>52</v>
      </c>
      <c r="U17" s="96"/>
      <c r="V17" s="45">
        <f>SUM(R17:T17)</f>
        <v>2363</v>
      </c>
      <c r="W17" s="70"/>
      <c r="X17" s="95">
        <v>34</v>
      </c>
      <c r="Y17" s="97"/>
      <c r="Z17" s="45">
        <f>SUM(V17:X17)</f>
        <v>2397</v>
      </c>
      <c r="AA17" s="27"/>
      <c r="AB17" s="39"/>
      <c r="AC17" s="95">
        <v>431</v>
      </c>
      <c r="AD17" s="93"/>
      <c r="AE17" s="95">
        <v>383</v>
      </c>
      <c r="AF17" s="93"/>
      <c r="AG17" s="95">
        <v>396</v>
      </c>
      <c r="AH17" s="96"/>
      <c r="AI17" s="98">
        <f>SUM(AC17:AG17)</f>
        <v>1210</v>
      </c>
      <c r="AJ17" s="70"/>
      <c r="AK17" s="95">
        <v>21</v>
      </c>
      <c r="AL17" s="70"/>
      <c r="AM17" s="48">
        <f>SUM(AI17:AK17)</f>
        <v>1231</v>
      </c>
      <c r="AN17" s="27"/>
      <c r="AO17" s="39"/>
      <c r="AP17" s="95">
        <v>344</v>
      </c>
      <c r="AQ17" s="93"/>
      <c r="AR17" s="95">
        <v>398</v>
      </c>
      <c r="AS17" s="93"/>
      <c r="AT17" s="95">
        <v>378</v>
      </c>
      <c r="AU17" s="93"/>
      <c r="AV17" s="95">
        <v>325</v>
      </c>
      <c r="AW17" s="96"/>
      <c r="AX17" s="98">
        <f>SUM(AP17:AV17)</f>
        <v>1445</v>
      </c>
      <c r="AY17" s="70"/>
      <c r="AZ17" s="95">
        <v>36</v>
      </c>
      <c r="BA17" s="70"/>
      <c r="BB17" s="48">
        <f>SUM(AX17:BA17)</f>
        <v>1481</v>
      </c>
      <c r="BC17" s="27"/>
      <c r="BD17" s="42">
        <f>SUM(X17:X17)</f>
        <v>34</v>
      </c>
      <c r="BE17" s="48">
        <f>SUM(BB17,AM17,V17)</f>
        <v>5075</v>
      </c>
      <c r="BF17" s="51">
        <f>BD17+BE17</f>
        <v>5109</v>
      </c>
      <c r="BG17" s="99"/>
      <c r="BH17" s="99"/>
      <c r="BI17" s="99"/>
    </row>
    <row r="18" spans="1:61" ht="12.95" customHeight="1" x14ac:dyDescent="0.25">
      <c r="A18" s="183"/>
      <c r="B18" s="100"/>
      <c r="C18" s="101"/>
      <c r="D18" s="91"/>
      <c r="E18" s="102"/>
      <c r="F18" s="103"/>
      <c r="G18" s="104">
        <f>IF(F17&gt;0,H19/F17,"")</f>
        <v>1.0464396284829722</v>
      </c>
      <c r="H18" s="103"/>
      <c r="I18" s="104">
        <f>IF(H17&gt;0,J19/H17,"")</f>
        <v>0.96097560975609753</v>
      </c>
      <c r="J18" s="103"/>
      <c r="K18" s="104">
        <f>IF(J17&gt;0,L19/J17,"")</f>
        <v>0.95331695331695332</v>
      </c>
      <c r="L18" s="103"/>
      <c r="M18" s="104">
        <f>IF(L17&gt;0,N19/L17,"")</f>
        <v>0.96883116883116882</v>
      </c>
      <c r="N18" s="103"/>
      <c r="O18" s="104">
        <f>IF(N17&gt;0,P19/N17,"")</f>
        <v>0.9356435643564357</v>
      </c>
      <c r="P18" s="103"/>
      <c r="Q18" s="105"/>
      <c r="R18" s="102"/>
      <c r="S18" s="106"/>
      <c r="T18" s="107">
        <f>IF(V17&gt;0,T17/V17,"")</f>
        <v>2.2005924672027083E-2</v>
      </c>
      <c r="U18" s="108"/>
      <c r="V18" s="109"/>
      <c r="W18" s="103"/>
      <c r="X18" s="100"/>
      <c r="Y18" s="109"/>
      <c r="Z18" s="109"/>
      <c r="AB18" s="110">
        <f>IF(P17&gt;0,AC19/P17,"")</f>
        <v>0.97905759162303663</v>
      </c>
      <c r="AC18" s="103"/>
      <c r="AD18" s="104">
        <f>IF(AC17&gt;0,AE19/AC17,"")</f>
        <v>0.96055684454756385</v>
      </c>
      <c r="AE18" s="103"/>
      <c r="AF18" s="104">
        <f>IF(AE17&gt;0,AG19/AE17,"")</f>
        <v>0.97127937336814618</v>
      </c>
      <c r="AG18" s="103"/>
      <c r="AH18" s="108"/>
      <c r="AI18" s="111"/>
      <c r="AJ18" s="103"/>
      <c r="AK18" s="107">
        <f>IF(AM17&gt;0, AK17/AM17, "")</f>
        <v>1.7059301380991064E-2</v>
      </c>
      <c r="AL18" s="103"/>
      <c r="AM18" s="112"/>
      <c r="AO18" s="110">
        <f>IF(AG17&gt;0,AP19/AG17,"")</f>
        <v>0.86363636363636365</v>
      </c>
      <c r="AP18" s="103"/>
      <c r="AQ18" s="104">
        <f>IF(AP17&gt;0,AR19/AP17,"")</f>
        <v>0.92151162790697672</v>
      </c>
      <c r="AR18" s="103"/>
      <c r="AS18" s="104">
        <f>IF(AR17&gt;0,AT19/AR17,"")</f>
        <v>0.83919597989949746</v>
      </c>
      <c r="AT18" s="103"/>
      <c r="AU18" s="104">
        <f>IF(AT17&gt;0,AV19/AT17,"")</f>
        <v>0.85978835978835977</v>
      </c>
      <c r="AV18" s="103"/>
      <c r="AW18" s="108"/>
      <c r="AX18" s="111"/>
      <c r="AY18" s="103"/>
      <c r="AZ18" s="107">
        <f>IF(BB17&gt;0,AZ17/BB17,"")</f>
        <v>2.4307900067521943E-2</v>
      </c>
      <c r="BA18" s="103"/>
      <c r="BB18" s="112"/>
      <c r="BD18" s="102"/>
      <c r="BE18" s="113"/>
      <c r="BF18" s="114"/>
      <c r="BG18" s="67"/>
      <c r="BH18" s="67"/>
      <c r="BI18" s="67"/>
    </row>
    <row r="19" spans="1:61" s="14" customFormat="1" ht="12.95" customHeight="1" x14ac:dyDescent="0.25">
      <c r="A19" s="36" t="s">
        <v>41</v>
      </c>
      <c r="B19" s="89">
        <v>431</v>
      </c>
      <c r="C19" s="90">
        <f>IF(B19&gt;0,F19/B19,"")</f>
        <v>0.76102088167053361</v>
      </c>
      <c r="D19" s="91"/>
      <c r="E19" s="92"/>
      <c r="F19" s="89">
        <v>328</v>
      </c>
      <c r="G19" s="93"/>
      <c r="H19" s="89">
        <v>338</v>
      </c>
      <c r="I19" s="93"/>
      <c r="J19" s="89">
        <v>394</v>
      </c>
      <c r="K19" s="93"/>
      <c r="L19" s="89">
        <v>388</v>
      </c>
      <c r="M19" s="93"/>
      <c r="N19" s="89">
        <v>373</v>
      </c>
      <c r="O19" s="93"/>
      <c r="P19" s="89">
        <v>378</v>
      </c>
      <c r="Q19" s="7"/>
      <c r="R19" s="42">
        <f>SUM(F19:P19)</f>
        <v>2199</v>
      </c>
      <c r="S19" s="94"/>
      <c r="T19" s="95">
        <v>203</v>
      </c>
      <c r="U19" s="96"/>
      <c r="V19" s="45">
        <f>SUM(R19:T19)</f>
        <v>2402</v>
      </c>
      <c r="W19" s="70"/>
      <c r="X19" s="95">
        <v>19</v>
      </c>
      <c r="Y19" s="97"/>
      <c r="Z19" s="45">
        <f>SUM(V19:X19)</f>
        <v>2421</v>
      </c>
      <c r="AA19" s="27"/>
      <c r="AB19" s="39"/>
      <c r="AC19" s="95">
        <v>374</v>
      </c>
      <c r="AD19" s="93"/>
      <c r="AE19" s="95">
        <v>414</v>
      </c>
      <c r="AF19" s="93"/>
      <c r="AG19" s="95">
        <v>372</v>
      </c>
      <c r="AH19" s="96"/>
      <c r="AI19" s="98">
        <f>SUM(AC19:AG19)</f>
        <v>1160</v>
      </c>
      <c r="AJ19" s="70"/>
      <c r="AK19" s="95">
        <v>94</v>
      </c>
      <c r="AL19" s="70"/>
      <c r="AM19" s="48">
        <f>SUM(AI19:AK19)</f>
        <v>1254</v>
      </c>
      <c r="AN19" s="27"/>
      <c r="AO19" s="39"/>
      <c r="AP19" s="95">
        <v>342</v>
      </c>
      <c r="AQ19" s="93"/>
      <c r="AR19" s="95">
        <v>317</v>
      </c>
      <c r="AS19" s="93"/>
      <c r="AT19" s="95">
        <v>334</v>
      </c>
      <c r="AU19" s="93"/>
      <c r="AV19" s="95">
        <v>325</v>
      </c>
      <c r="AW19" s="96"/>
      <c r="AX19" s="98">
        <f>SUM(AP19:AV19)</f>
        <v>1318</v>
      </c>
      <c r="AY19" s="70"/>
      <c r="AZ19" s="95">
        <v>147</v>
      </c>
      <c r="BA19" s="70"/>
      <c r="BB19" s="48">
        <f>SUM(AX19:BA19)</f>
        <v>1465</v>
      </c>
      <c r="BC19" s="27"/>
      <c r="BD19" s="42">
        <f>SUM(X19:X19)</f>
        <v>19</v>
      </c>
      <c r="BE19" s="48">
        <f>SUM(BB19,AM19,V19)</f>
        <v>5121</v>
      </c>
      <c r="BF19" s="51">
        <f>BD19+BE19</f>
        <v>5140</v>
      </c>
      <c r="BG19" s="99"/>
      <c r="BH19" s="99"/>
      <c r="BI19" s="99"/>
    </row>
    <row r="20" spans="1:61" ht="12.95" customHeight="1" x14ac:dyDescent="0.25">
      <c r="A20" s="183"/>
      <c r="B20" s="100"/>
      <c r="C20" s="101"/>
      <c r="D20" s="91"/>
      <c r="E20" s="102"/>
      <c r="F20" s="103"/>
      <c r="G20" s="104">
        <f>IF(F19&gt;0,H21/F19,"")</f>
        <v>1.0884146341463414</v>
      </c>
      <c r="H20" s="103"/>
      <c r="I20" s="104">
        <f>IF(H19&gt;0,J21/H19,"")</f>
        <v>1.0325443786982249</v>
      </c>
      <c r="J20" s="103"/>
      <c r="K20" s="104">
        <f>IF(J19&gt;0,L21/J19,"")</f>
        <v>1.0279187817258884</v>
      </c>
      <c r="L20" s="103"/>
      <c r="M20" s="104">
        <f>IF(L19&gt;0,N21/L19,"")</f>
        <v>1.0953608247422681</v>
      </c>
      <c r="N20" s="103"/>
      <c r="O20" s="104">
        <f>IF(N19&gt;0,P21/N19,"")</f>
        <v>1.0348525469168901</v>
      </c>
      <c r="P20" s="103"/>
      <c r="Q20" s="105"/>
      <c r="R20" s="102"/>
      <c r="S20" s="106"/>
      <c r="T20" s="107">
        <f>IF(V19&gt;0,T19/V19,"")</f>
        <v>8.451290591174021E-2</v>
      </c>
      <c r="U20" s="108"/>
      <c r="V20" s="109"/>
      <c r="W20" s="103"/>
      <c r="X20" s="100"/>
      <c r="Y20" s="109"/>
      <c r="Z20" s="109"/>
      <c r="AB20" s="110">
        <f>IF(P19&gt;0,AC21/P19,"")</f>
        <v>1.0952380952380953</v>
      </c>
      <c r="AC20" s="103"/>
      <c r="AD20" s="104">
        <f>IF(AC19&gt;0,AE21/AC19,"")</f>
        <v>1.1122994652406417</v>
      </c>
      <c r="AE20" s="103"/>
      <c r="AF20" s="104">
        <f>IF(AE19&gt;0,AG21/AE19,"")</f>
        <v>1.1159420289855073</v>
      </c>
      <c r="AG20" s="103"/>
      <c r="AH20" s="108"/>
      <c r="AI20" s="111"/>
      <c r="AJ20" s="103"/>
      <c r="AK20" s="107">
        <f>IF(AM19&gt;0,AK19/AM19,"")</f>
        <v>7.4960127591706532E-2</v>
      </c>
      <c r="AL20" s="103"/>
      <c r="AM20" s="112"/>
      <c r="AO20" s="110">
        <f>IF(AG19&gt;0,AP21/AG19,"")</f>
        <v>1.0591397849462365</v>
      </c>
      <c r="AP20" s="103"/>
      <c r="AQ20" s="104">
        <f>IF(AP19&gt;0,AR21/AP19,"")</f>
        <v>1.1257309941520468</v>
      </c>
      <c r="AR20" s="103"/>
      <c r="AS20" s="104">
        <f>IF(AR19&gt;0,AT21/AR19,"")</f>
        <v>1.0662460567823344</v>
      </c>
      <c r="AT20" s="103"/>
      <c r="AU20" s="104">
        <f>IF(AT19&gt;0,AV21/AT19,"")</f>
        <v>1.0838323353293413</v>
      </c>
      <c r="AV20" s="103"/>
      <c r="AW20" s="108"/>
      <c r="AX20" s="111"/>
      <c r="AY20" s="103"/>
      <c r="AZ20" s="107">
        <f>IF(BB19&gt;0,AZ19/BB19,"")</f>
        <v>0.10034129692832765</v>
      </c>
      <c r="BA20" s="103"/>
      <c r="BB20" s="112"/>
      <c r="BD20" s="102"/>
      <c r="BE20" s="113"/>
      <c r="BF20" s="114"/>
      <c r="BG20" s="67"/>
      <c r="BH20" s="67"/>
      <c r="BI20" s="67"/>
    </row>
    <row r="21" spans="1:61" s="14" customFormat="1" ht="12.95" customHeight="1" x14ac:dyDescent="0.25">
      <c r="A21" s="36" t="s">
        <v>42</v>
      </c>
      <c r="B21" s="89">
        <v>426</v>
      </c>
      <c r="C21" s="90">
        <f>IF(B21&gt;0,F21/B21,"")</f>
        <v>0.81924882629107976</v>
      </c>
      <c r="D21" s="91"/>
      <c r="E21" s="92"/>
      <c r="F21" s="89">
        <v>349</v>
      </c>
      <c r="G21" s="93"/>
      <c r="H21" s="89">
        <v>357</v>
      </c>
      <c r="I21" s="93"/>
      <c r="J21" s="89">
        <v>349</v>
      </c>
      <c r="K21" s="93"/>
      <c r="L21" s="89">
        <v>405</v>
      </c>
      <c r="M21" s="93"/>
      <c r="N21" s="89">
        <v>425</v>
      </c>
      <c r="O21" s="93"/>
      <c r="P21" s="89">
        <v>386</v>
      </c>
      <c r="Q21" s="7"/>
      <c r="R21" s="42">
        <f>SUM(F21:P21)</f>
        <v>2271</v>
      </c>
      <c r="S21" s="94"/>
      <c r="T21" s="95">
        <v>81</v>
      </c>
      <c r="U21" s="96"/>
      <c r="V21" s="45">
        <f>SUM(R21:T21)</f>
        <v>2352</v>
      </c>
      <c r="W21" s="70"/>
      <c r="X21" s="95">
        <v>37</v>
      </c>
      <c r="Y21" s="97"/>
      <c r="Z21" s="45">
        <f>SUM(V21:X21)</f>
        <v>2389</v>
      </c>
      <c r="AA21" s="27"/>
      <c r="AB21" s="39"/>
      <c r="AC21" s="95">
        <v>414</v>
      </c>
      <c r="AD21" s="93"/>
      <c r="AE21" s="95">
        <v>416</v>
      </c>
      <c r="AF21" s="93"/>
      <c r="AG21" s="95">
        <v>462</v>
      </c>
      <c r="AH21" s="96"/>
      <c r="AI21" s="98">
        <f>SUM(AC21:AG21)</f>
        <v>1292</v>
      </c>
      <c r="AJ21" s="70"/>
      <c r="AK21" s="95">
        <v>21</v>
      </c>
      <c r="AL21" s="70"/>
      <c r="AM21" s="48">
        <f>SUM(AI21:AK21)</f>
        <v>1313</v>
      </c>
      <c r="AN21" s="27"/>
      <c r="AO21" s="39"/>
      <c r="AP21" s="95">
        <v>394</v>
      </c>
      <c r="AQ21" s="93"/>
      <c r="AR21" s="95">
        <v>385</v>
      </c>
      <c r="AS21" s="93"/>
      <c r="AT21" s="95">
        <v>338</v>
      </c>
      <c r="AU21" s="93"/>
      <c r="AV21" s="95">
        <v>362</v>
      </c>
      <c r="AW21" s="96"/>
      <c r="AX21" s="98">
        <f>SUM(AP21:AV21)</f>
        <v>1479</v>
      </c>
      <c r="AY21" s="70"/>
      <c r="AZ21" s="95">
        <v>10</v>
      </c>
      <c r="BA21" s="70"/>
      <c r="BB21" s="48">
        <f>SUM(AX21:BA21)</f>
        <v>1489</v>
      </c>
      <c r="BC21" s="27"/>
      <c r="BD21" s="42">
        <f>SUM(X21:X21)</f>
        <v>37</v>
      </c>
      <c r="BE21" s="48">
        <f>SUM(BB21,AM21,V21)</f>
        <v>5154</v>
      </c>
      <c r="BF21" s="51">
        <f>BD21+BE21</f>
        <v>5191</v>
      </c>
      <c r="BG21" s="99"/>
      <c r="BH21" s="99"/>
      <c r="BI21" s="99"/>
    </row>
    <row r="22" spans="1:61" ht="12.95" customHeight="1" x14ac:dyDescent="0.25">
      <c r="A22" s="183"/>
      <c r="B22" s="100"/>
      <c r="C22" s="101"/>
      <c r="D22" s="91"/>
      <c r="E22" s="102"/>
      <c r="F22" s="103"/>
      <c r="G22" s="104">
        <f>IF(F21&gt;0,H23/F21,"")</f>
        <v>1</v>
      </c>
      <c r="H22" s="103"/>
      <c r="I22" s="104">
        <f>IF(H21&gt;0,J23/H21,"")</f>
        <v>0.97478991596638653</v>
      </c>
      <c r="J22" s="103"/>
      <c r="K22" s="104">
        <f>IF(J21&gt;0,L23/J21,"")</f>
        <v>1.0315186246418337</v>
      </c>
      <c r="L22" s="103"/>
      <c r="M22" s="104">
        <f>IF(L21&gt;0,N23/L21,"")</f>
        <v>0.97037037037037033</v>
      </c>
      <c r="N22" s="103"/>
      <c r="O22" s="104">
        <f>IF(N21&gt;0,P23/N21,"")</f>
        <v>0.96</v>
      </c>
      <c r="P22" s="103"/>
      <c r="Q22" s="105"/>
      <c r="R22" s="102"/>
      <c r="S22" s="106"/>
      <c r="T22" s="107">
        <f>IF(V21&gt;0,T21/V21,"")</f>
        <v>3.4438775510204078E-2</v>
      </c>
      <c r="U22" s="108"/>
      <c r="V22" s="115"/>
      <c r="W22" s="103"/>
      <c r="X22" s="100"/>
      <c r="Y22" s="109"/>
      <c r="Z22" s="115"/>
      <c r="AB22" s="110">
        <f>IF(P21&gt;0,AC23/P21,"")</f>
        <v>0.99222797927461137</v>
      </c>
      <c r="AC22" s="103"/>
      <c r="AD22" s="104">
        <f>IF(AC21&gt;0,AE23/AC21,"")</f>
        <v>1</v>
      </c>
      <c r="AE22" s="103"/>
      <c r="AF22" s="104">
        <f>IF(AE21&gt;0,AG23/AE21,"")</f>
        <v>0.98076923076923073</v>
      </c>
      <c r="AG22" s="103"/>
      <c r="AH22" s="108"/>
      <c r="AI22" s="111"/>
      <c r="AJ22" s="103"/>
      <c r="AK22" s="107">
        <f>IF(AM21&gt;0,AK21/AM21,"")</f>
        <v>1.5993907083015995E-2</v>
      </c>
      <c r="AL22" s="103"/>
      <c r="AM22" s="112"/>
      <c r="AO22" s="110">
        <f>IF(AG21&gt;0,AP23/AG21,"")</f>
        <v>0.95670995670995673</v>
      </c>
      <c r="AP22" s="103"/>
      <c r="AQ22" s="104">
        <f>IF(AP21&gt;0,AR23/AP21,"")</f>
        <v>0.96446700507614214</v>
      </c>
      <c r="AR22" s="103"/>
      <c r="AS22" s="104">
        <f>IF(AR21&gt;0,AT23/AR21,"")</f>
        <v>0.9974025974025974</v>
      </c>
      <c r="AT22" s="103"/>
      <c r="AU22" s="104">
        <f>IF(AT21&gt;0,AV23/AT21,"")</f>
        <v>1.0325443786982249</v>
      </c>
      <c r="AV22" s="103"/>
      <c r="AW22" s="108"/>
      <c r="AX22" s="111"/>
      <c r="AY22" s="103"/>
      <c r="AZ22" s="107">
        <f>IF(BB21&gt;0,AZ21/BB21,"")</f>
        <v>6.7159167226326392E-3</v>
      </c>
      <c r="BA22" s="103"/>
      <c r="BB22" s="112"/>
      <c r="BD22" s="102"/>
      <c r="BE22" s="113"/>
      <c r="BF22" s="114"/>
      <c r="BG22" s="67"/>
      <c r="BH22" s="67"/>
      <c r="BI22" s="67"/>
    </row>
    <row r="23" spans="1:61" s="14" customFormat="1" ht="12.95" customHeight="1" x14ac:dyDescent="0.25">
      <c r="A23" s="36" t="s">
        <v>43</v>
      </c>
      <c r="B23" s="89">
        <v>396</v>
      </c>
      <c r="C23" s="90">
        <f>IF(B23&gt;0,F23/B23,"")</f>
        <v>0.77777777777777779</v>
      </c>
      <c r="D23" s="91"/>
      <c r="E23" s="92"/>
      <c r="F23" s="89">
        <v>308</v>
      </c>
      <c r="G23" s="93"/>
      <c r="H23" s="89">
        <v>349</v>
      </c>
      <c r="I23" s="93"/>
      <c r="J23" s="89">
        <v>348</v>
      </c>
      <c r="K23" s="93"/>
      <c r="L23" s="89">
        <v>360</v>
      </c>
      <c r="M23" s="93"/>
      <c r="N23" s="89">
        <v>393</v>
      </c>
      <c r="O23" s="93"/>
      <c r="P23" s="89">
        <v>408</v>
      </c>
      <c r="Q23" s="7"/>
      <c r="R23" s="42">
        <f>SUM(F23:P23)</f>
        <v>2166</v>
      </c>
      <c r="S23" s="94"/>
      <c r="T23" s="95">
        <v>103</v>
      </c>
      <c r="U23" s="96"/>
      <c r="V23" s="45">
        <f>SUM(R23:T23)</f>
        <v>2269</v>
      </c>
      <c r="W23" s="70"/>
      <c r="X23" s="95">
        <v>34</v>
      </c>
      <c r="Y23" s="97"/>
      <c r="Z23" s="45">
        <f>SUM(V23:X23)</f>
        <v>2303</v>
      </c>
      <c r="AA23" s="27"/>
      <c r="AB23" s="39"/>
      <c r="AC23" s="95">
        <v>383</v>
      </c>
      <c r="AD23" s="93"/>
      <c r="AE23" s="95">
        <v>414</v>
      </c>
      <c r="AF23" s="93"/>
      <c r="AG23" s="95">
        <v>408</v>
      </c>
      <c r="AH23" s="96"/>
      <c r="AI23" s="98">
        <f>SUM(AC23:AG23)</f>
        <v>1205</v>
      </c>
      <c r="AJ23" s="70"/>
      <c r="AK23" s="95">
        <v>24</v>
      </c>
      <c r="AL23" s="70"/>
      <c r="AM23" s="48">
        <f>SUM(AI23:AK23)</f>
        <v>1229</v>
      </c>
      <c r="AN23" s="27"/>
      <c r="AO23" s="39"/>
      <c r="AP23" s="95">
        <v>442</v>
      </c>
      <c r="AQ23" s="93"/>
      <c r="AR23" s="95">
        <v>380</v>
      </c>
      <c r="AS23" s="93"/>
      <c r="AT23" s="95">
        <v>384</v>
      </c>
      <c r="AU23" s="93"/>
      <c r="AV23" s="95">
        <v>349</v>
      </c>
      <c r="AW23" s="96"/>
      <c r="AX23" s="98">
        <f>SUM(AP23:AV23)</f>
        <v>1555</v>
      </c>
      <c r="AY23" s="70"/>
      <c r="AZ23" s="95">
        <v>16</v>
      </c>
      <c r="BA23" s="70"/>
      <c r="BB23" s="48">
        <f>SUM(AX23:BA23)</f>
        <v>1571</v>
      </c>
      <c r="BC23" s="27"/>
      <c r="BD23" s="42">
        <f>SUM(X23:X23)</f>
        <v>34</v>
      </c>
      <c r="BE23" s="48">
        <f>SUM(BB23,AM23,V23)</f>
        <v>5069</v>
      </c>
      <c r="BF23" s="51">
        <f>BD23+BE23</f>
        <v>5103</v>
      </c>
      <c r="BG23" s="99"/>
      <c r="BH23" s="99"/>
      <c r="BI23" s="99"/>
    </row>
    <row r="24" spans="1:61" ht="12.95" customHeight="1" x14ac:dyDescent="0.25">
      <c r="A24" s="183"/>
      <c r="B24" s="100"/>
      <c r="C24" s="101"/>
      <c r="D24" s="91"/>
      <c r="E24" s="102"/>
      <c r="F24" s="103"/>
      <c r="G24" s="104">
        <f>IF(F23&gt;0,H25/F23,"")</f>
        <v>1.0324675324675325</v>
      </c>
      <c r="H24" s="103"/>
      <c r="I24" s="104">
        <f>IF(H23&gt;0,J25/H23,"")</f>
        <v>0.94269340974212035</v>
      </c>
      <c r="J24" s="103"/>
      <c r="K24" s="104">
        <f>IF(J23&gt;0,L25/J23,"")</f>
        <v>1.0114942528735633</v>
      </c>
      <c r="L24" s="103"/>
      <c r="M24" s="104">
        <f>IF(L23&gt;0,N25/L23,"")</f>
        <v>1.0249999999999999</v>
      </c>
      <c r="N24" s="103"/>
      <c r="O24" s="104">
        <f>IF(N23&gt;0,P25/N23,"")</f>
        <v>0.96437659033078882</v>
      </c>
      <c r="P24" s="103"/>
      <c r="Q24" s="105"/>
      <c r="R24" s="102"/>
      <c r="S24" s="106"/>
      <c r="T24" s="107">
        <f>IF(V23&gt;0,T23/V23,"")</f>
        <v>4.5394446892904367E-2</v>
      </c>
      <c r="U24" s="108"/>
      <c r="V24" s="109"/>
      <c r="W24" s="103"/>
      <c r="X24" s="100"/>
      <c r="Y24" s="109"/>
      <c r="Z24" s="109"/>
      <c r="AB24" s="110">
        <f>IF(P23&gt;0,AC25/P23,"")</f>
        <v>0.99754901960784315</v>
      </c>
      <c r="AC24" s="103"/>
      <c r="AD24" s="104">
        <f>IF(AC23&gt;0,AE25/AC23,"")</f>
        <v>1.031331592689295</v>
      </c>
      <c r="AE24" s="103"/>
      <c r="AF24" s="104">
        <f>IF(AE23&gt;0,AG25/AE23,"")</f>
        <v>0.98309178743961356</v>
      </c>
      <c r="AG24" s="103"/>
      <c r="AH24" s="108"/>
      <c r="AI24" s="111"/>
      <c r="AJ24" s="103"/>
      <c r="AK24" s="107">
        <f>IF(AM23&gt;0,AK23/AM23,"")</f>
        <v>1.9528071602929211E-2</v>
      </c>
      <c r="AL24" s="103"/>
      <c r="AM24" s="112"/>
      <c r="AO24" s="110">
        <f>IF(AG23&gt;0,AP25/AG23,"")</f>
        <v>0.97303921568627449</v>
      </c>
      <c r="AP24" s="103"/>
      <c r="AQ24" s="104">
        <f>IF(AP23&gt;0,AR25/AP23,"")</f>
        <v>1.0203619909502262</v>
      </c>
      <c r="AR24" s="103"/>
      <c r="AS24" s="104">
        <f>IF(AR23&gt;0,AT25/AR23,"")</f>
        <v>1.0263157894736843</v>
      </c>
      <c r="AT24" s="103"/>
      <c r="AU24" s="104">
        <f>IF(AT23&gt;0,AV25/AT23,"")</f>
        <v>1.0286458333333333</v>
      </c>
      <c r="AV24" s="103"/>
      <c r="AW24" s="108"/>
      <c r="AX24" s="111"/>
      <c r="AY24" s="103"/>
      <c r="AZ24" s="107">
        <f>IF(BB23&gt;0,AZ23/BB23,"")</f>
        <v>1.0184595798854232E-2</v>
      </c>
      <c r="BA24" s="103"/>
      <c r="BB24" s="112"/>
      <c r="BD24" s="116"/>
      <c r="BE24" s="112"/>
      <c r="BF24" s="117"/>
      <c r="BG24" s="67"/>
      <c r="BH24" s="67"/>
      <c r="BI24" s="67"/>
    </row>
    <row r="25" spans="1:61" s="14" customFormat="1" ht="12.95" customHeight="1" x14ac:dyDescent="0.25">
      <c r="A25" s="36" t="s">
        <v>46</v>
      </c>
      <c r="B25" s="89">
        <v>427</v>
      </c>
      <c r="C25" s="90">
        <f>IF(B25&gt;0,F25/B25,"")</f>
        <v>0.81264637002341922</v>
      </c>
      <c r="D25" s="91"/>
      <c r="E25" s="92"/>
      <c r="F25" s="89">
        <v>347</v>
      </c>
      <c r="G25" s="93"/>
      <c r="H25" s="89">
        <v>318</v>
      </c>
      <c r="I25" s="93"/>
      <c r="J25" s="89">
        <v>329</v>
      </c>
      <c r="K25" s="93"/>
      <c r="L25" s="89">
        <v>352</v>
      </c>
      <c r="M25" s="93"/>
      <c r="N25" s="89">
        <v>369</v>
      </c>
      <c r="O25" s="93"/>
      <c r="P25" s="89">
        <v>379</v>
      </c>
      <c r="Q25" s="7"/>
      <c r="R25" s="42">
        <f>SUM(F25:P25)</f>
        <v>2094</v>
      </c>
      <c r="S25" s="94"/>
      <c r="T25" s="95">
        <v>113</v>
      </c>
      <c r="U25" s="96"/>
      <c r="V25" s="45">
        <f>SUM(R25:T25)</f>
        <v>2207</v>
      </c>
      <c r="W25" s="70"/>
      <c r="X25" s="95">
        <v>31</v>
      </c>
      <c r="Y25" s="97"/>
      <c r="Z25" s="45">
        <f>SUM(V25:X25)</f>
        <v>2238</v>
      </c>
      <c r="AA25" s="27"/>
      <c r="AB25" s="39"/>
      <c r="AC25" s="95">
        <v>407</v>
      </c>
      <c r="AD25" s="93"/>
      <c r="AE25" s="95">
        <v>395</v>
      </c>
      <c r="AF25" s="93"/>
      <c r="AG25" s="95">
        <v>407</v>
      </c>
      <c r="AH25" s="96"/>
      <c r="AI25" s="98">
        <f>SUM(AC25:AG25)</f>
        <v>1209</v>
      </c>
      <c r="AJ25" s="70"/>
      <c r="AK25" s="95">
        <v>21</v>
      </c>
      <c r="AL25" s="70"/>
      <c r="AM25" s="48">
        <f>SUM(AI25:AK25)</f>
        <v>1230</v>
      </c>
      <c r="AN25" s="27"/>
      <c r="AO25" s="39"/>
      <c r="AP25" s="95">
        <v>397</v>
      </c>
      <c r="AQ25" s="93"/>
      <c r="AR25" s="95">
        <v>451</v>
      </c>
      <c r="AS25" s="93"/>
      <c r="AT25" s="95">
        <v>390</v>
      </c>
      <c r="AU25" s="93"/>
      <c r="AV25" s="95">
        <v>395</v>
      </c>
      <c r="AW25" s="96"/>
      <c r="AX25" s="98">
        <f>SUM(AP25:AV25)</f>
        <v>1633</v>
      </c>
      <c r="AY25" s="70"/>
      <c r="AZ25" s="95">
        <v>22</v>
      </c>
      <c r="BA25" s="70"/>
      <c r="BB25" s="48">
        <f>SUM(AX25:BA25)</f>
        <v>1655</v>
      </c>
      <c r="BC25" s="27"/>
      <c r="BD25" s="42">
        <f>SUM(X25:X25)</f>
        <v>31</v>
      </c>
      <c r="BE25" s="48">
        <f>SUM(BB25,AM25,V25)</f>
        <v>5092</v>
      </c>
      <c r="BF25" s="51">
        <f>BD25+BE25</f>
        <v>5123</v>
      </c>
      <c r="BG25" s="99"/>
      <c r="BH25" s="99"/>
      <c r="BI25" s="99"/>
    </row>
    <row r="26" spans="1:61" ht="12.95" customHeight="1" x14ac:dyDescent="0.25">
      <c r="A26" s="183"/>
      <c r="B26" s="100"/>
      <c r="C26" s="101"/>
      <c r="D26" s="91"/>
      <c r="E26" s="102"/>
      <c r="F26" s="103"/>
      <c r="G26" s="104">
        <f>IF(F25&gt;0,H27/F25,"")</f>
        <v>1.0806916426512969</v>
      </c>
      <c r="H26" s="103"/>
      <c r="I26" s="104">
        <f>IF(H25&gt;0,J27/H25,"")</f>
        <v>1.1069182389937107</v>
      </c>
      <c r="J26" s="103"/>
      <c r="K26" s="104">
        <f>IF(J25&gt;0,L27/J25,"")</f>
        <v>1.1124620060790273</v>
      </c>
      <c r="L26" s="103"/>
      <c r="M26" s="104">
        <f>IF(L25&gt;0,N27/L25,"")</f>
        <v>1.0653409090909092</v>
      </c>
      <c r="N26" s="103"/>
      <c r="O26" s="104">
        <f>IF(N25&gt;0,P27/N25,"")</f>
        <v>1.0623306233062331</v>
      </c>
      <c r="P26" s="103"/>
      <c r="Q26" s="105"/>
      <c r="R26" s="102"/>
      <c r="S26" s="106"/>
      <c r="T26" s="107">
        <f>IF(V25&gt;0,T25/V25,"")</f>
        <v>5.1200724966017221E-2</v>
      </c>
      <c r="U26" s="108"/>
      <c r="V26" s="109"/>
      <c r="W26" s="103"/>
      <c r="X26" s="100"/>
      <c r="Y26" s="109"/>
      <c r="Z26" s="109"/>
      <c r="AB26" s="110">
        <f>IF(P25&gt;0,AC27/P25,"")</f>
        <v>1.0976253298153034</v>
      </c>
      <c r="AC26" s="103"/>
      <c r="AD26" s="104">
        <f>IF(AC25&gt;0,AE27/AC25,"")</f>
        <v>1.1031941031941033</v>
      </c>
      <c r="AE26" s="103"/>
      <c r="AF26" s="104">
        <f>IF(AE25&gt;0,AG27/AE25,"")</f>
        <v>1.0455696202531646</v>
      </c>
      <c r="AG26" s="103"/>
      <c r="AH26" s="108"/>
      <c r="AI26" s="111"/>
      <c r="AJ26" s="103"/>
      <c r="AK26" s="107">
        <f>IF(AM25&gt;0,AK25/AM25,"")</f>
        <v>1.7073170731707318E-2</v>
      </c>
      <c r="AL26" s="103"/>
      <c r="AM26" s="112"/>
      <c r="AO26" s="110">
        <f>IF(AG25&gt;0,AP27/AG25,"")</f>
        <v>1.085995085995086</v>
      </c>
      <c r="AP26" s="103"/>
      <c r="AQ26" s="104">
        <f>IF(AP25&gt;0,AR27/AP25,"")</f>
        <v>1.035264483627204</v>
      </c>
      <c r="AR26" s="103"/>
      <c r="AS26" s="104">
        <f>IF(AR25&gt;0,AT27/AR25,"")</f>
        <v>1.0709534368070954</v>
      </c>
      <c r="AT26" s="103"/>
      <c r="AU26" s="104">
        <f>IF(AT25&gt;0,AV27/AT25,"")</f>
        <v>1.0410256410256411</v>
      </c>
      <c r="AV26" s="103"/>
      <c r="AW26" s="108"/>
      <c r="AX26" s="111"/>
      <c r="AY26" s="103"/>
      <c r="AZ26" s="107">
        <f>IF(BB25&gt;0,AZ25/BB25,"")</f>
        <v>1.3293051359516616E-2</v>
      </c>
      <c r="BA26" s="103"/>
      <c r="BB26" s="112"/>
      <c r="BD26" s="116"/>
      <c r="BE26" s="113"/>
      <c r="BF26" s="114"/>
      <c r="BG26" s="67"/>
      <c r="BH26" s="67"/>
      <c r="BI26" s="67"/>
    </row>
    <row r="27" spans="1:61" s="14" customFormat="1" ht="12.95" customHeight="1" x14ac:dyDescent="0.25">
      <c r="A27" s="36" t="s">
        <v>45</v>
      </c>
      <c r="B27" s="89">
        <v>394</v>
      </c>
      <c r="C27" s="90">
        <f>IF(B27&gt;0,F27/B27,"")</f>
        <v>0.87563451776649748</v>
      </c>
      <c r="D27" s="91"/>
      <c r="E27" s="92"/>
      <c r="F27" s="89">
        <v>345</v>
      </c>
      <c r="G27" s="93"/>
      <c r="H27" s="89">
        <v>375</v>
      </c>
      <c r="I27" s="93"/>
      <c r="J27" s="89">
        <v>352</v>
      </c>
      <c r="K27" s="93"/>
      <c r="L27" s="89">
        <v>366</v>
      </c>
      <c r="M27" s="93"/>
      <c r="N27" s="89">
        <v>375</v>
      </c>
      <c r="O27" s="93"/>
      <c r="P27" s="89">
        <v>392</v>
      </c>
      <c r="Q27" s="7"/>
      <c r="R27" s="42">
        <f>SUM(F27:P27)</f>
        <v>2205</v>
      </c>
      <c r="S27" s="94"/>
      <c r="T27" s="95">
        <v>123</v>
      </c>
      <c r="U27" s="96"/>
      <c r="V27" s="45">
        <f>SUM(R27:T27)</f>
        <v>2328</v>
      </c>
      <c r="W27" s="70"/>
      <c r="X27" s="95">
        <v>30</v>
      </c>
      <c r="Y27" s="97"/>
      <c r="Z27" s="45">
        <f>SUM(V27:X27)</f>
        <v>2358</v>
      </c>
      <c r="AA27" s="27"/>
      <c r="AB27" s="39"/>
      <c r="AC27" s="95">
        <v>416</v>
      </c>
      <c r="AD27" s="93"/>
      <c r="AE27" s="95">
        <v>449</v>
      </c>
      <c r="AF27" s="93"/>
      <c r="AG27" s="95">
        <v>413</v>
      </c>
      <c r="AH27" s="96"/>
      <c r="AI27" s="98">
        <f>SUM(AC27:AG27)</f>
        <v>1278</v>
      </c>
      <c r="AJ27" s="70"/>
      <c r="AK27" s="95">
        <v>19</v>
      </c>
      <c r="AL27" s="70"/>
      <c r="AM27" s="48">
        <f>SUM(AI27:AK27)</f>
        <v>1297</v>
      </c>
      <c r="AN27" s="27"/>
      <c r="AO27" s="39"/>
      <c r="AP27" s="95">
        <v>442</v>
      </c>
      <c r="AQ27" s="93"/>
      <c r="AR27" s="95">
        <v>411</v>
      </c>
      <c r="AS27" s="93"/>
      <c r="AT27" s="95">
        <v>483</v>
      </c>
      <c r="AU27" s="93"/>
      <c r="AV27" s="95">
        <v>406</v>
      </c>
      <c r="AW27" s="96"/>
      <c r="AX27" s="98">
        <f>SUM(AP27:AV27)</f>
        <v>1742</v>
      </c>
      <c r="AY27" s="70"/>
      <c r="AZ27" s="95">
        <v>16</v>
      </c>
      <c r="BA27" s="70"/>
      <c r="BB27" s="48">
        <f>SUM(AX27:BA27)</f>
        <v>1758</v>
      </c>
      <c r="BC27" s="27"/>
      <c r="BD27" s="42">
        <f>SUM(X27:X27)</f>
        <v>30</v>
      </c>
      <c r="BE27" s="48">
        <f>SUM(BB27,AM27,V27)</f>
        <v>5383</v>
      </c>
      <c r="BF27" s="51">
        <f>BD27+BE27</f>
        <v>5413</v>
      </c>
      <c r="BG27" s="99"/>
      <c r="BH27" s="99"/>
      <c r="BI27" s="99"/>
    </row>
    <row r="28" spans="1:61" s="132" customFormat="1" ht="11.1" customHeight="1" x14ac:dyDescent="0.15">
      <c r="A28" s="118" t="s">
        <v>37</v>
      </c>
      <c r="B28" s="119"/>
      <c r="C28" s="120"/>
      <c r="D28" s="121"/>
      <c r="E28" s="122"/>
      <c r="F28" s="119"/>
      <c r="G28" s="123"/>
      <c r="H28" s="124"/>
      <c r="I28" s="123"/>
      <c r="J28" s="124"/>
      <c r="K28" s="123"/>
      <c r="L28" s="124"/>
      <c r="M28" s="123"/>
      <c r="N28" s="124"/>
      <c r="O28" s="123"/>
      <c r="P28" s="124"/>
      <c r="Q28" s="123"/>
      <c r="R28" s="125"/>
      <c r="S28" s="126"/>
      <c r="T28" s="107">
        <f>IF(V27&gt;0,T27/V27,"")</f>
        <v>5.2835051546391752E-2</v>
      </c>
      <c r="U28" s="127"/>
      <c r="V28" s="128"/>
      <c r="W28" s="124"/>
      <c r="X28" s="124"/>
      <c r="Y28" s="128"/>
      <c r="Z28" s="128"/>
      <c r="AA28" s="129"/>
      <c r="AB28" s="122"/>
      <c r="AC28" s="103"/>
      <c r="AD28" s="105"/>
      <c r="AE28" s="103"/>
      <c r="AF28" s="105"/>
      <c r="AG28" s="103"/>
      <c r="AH28" s="108"/>
      <c r="AI28" s="111"/>
      <c r="AJ28" s="103"/>
      <c r="AK28" s="107">
        <f>IF(AM27&gt;0,AK27/AM27,"")</f>
        <v>1.4649190439475714E-2</v>
      </c>
      <c r="AL28" s="103"/>
      <c r="AM28" s="113"/>
      <c r="AN28" s="5"/>
      <c r="AO28" s="130"/>
      <c r="AP28" s="103"/>
      <c r="AQ28" s="105"/>
      <c r="AR28" s="103"/>
      <c r="AS28" s="105"/>
      <c r="AT28" s="103"/>
      <c r="AU28" s="105"/>
      <c r="AV28" s="103"/>
      <c r="AW28" s="108"/>
      <c r="AX28" s="111"/>
      <c r="AY28" s="103"/>
      <c r="AZ28" s="107">
        <f>IF(BB27&gt;0,AZ27/BB27,"")</f>
        <v>9.1012514220705342E-3</v>
      </c>
      <c r="BA28" s="103"/>
      <c r="BB28" s="113"/>
      <c r="BC28" s="5"/>
      <c r="BD28" s="102"/>
      <c r="BE28" s="113"/>
      <c r="BF28" s="114"/>
      <c r="BG28" s="67"/>
      <c r="BH28" s="67"/>
      <c r="BI28" s="131"/>
    </row>
    <row r="29" spans="1:61" ht="11.1" customHeight="1" x14ac:dyDescent="0.25">
      <c r="A29" s="133" t="s">
        <v>38</v>
      </c>
      <c r="B29" s="134"/>
      <c r="C29" s="135">
        <f>SUM(C17:C27)/6</f>
        <v>0.78844173457126876</v>
      </c>
      <c r="E29" s="136"/>
      <c r="F29" s="134"/>
      <c r="G29" s="137">
        <f>SUM(G17:G26)/5</f>
        <v>1.0496026875496287</v>
      </c>
      <c r="H29" s="138"/>
      <c r="I29" s="137">
        <f>SUM(I17:I26)/5</f>
        <v>1.003584310631308</v>
      </c>
      <c r="J29" s="138"/>
      <c r="K29" s="137">
        <f>SUM(K17:K26)/5</f>
        <v>1.0273421237274534</v>
      </c>
      <c r="L29" s="138"/>
      <c r="M29" s="137">
        <f>SUM(M17:M26)/5</f>
        <v>1.0249806546069433</v>
      </c>
      <c r="N29" s="138"/>
      <c r="O29" s="137">
        <f>SUM(O17:O26)/5</f>
        <v>0.99144066498206951</v>
      </c>
      <c r="P29" s="138"/>
      <c r="Q29" s="137"/>
      <c r="R29" s="139"/>
      <c r="S29" s="140"/>
      <c r="T29" s="141">
        <f>SUM(T18,T20,T22,T24,T26,T28)/6</f>
        <v>4.8397971583214121E-2</v>
      </c>
      <c r="U29" s="142"/>
      <c r="V29" s="143"/>
      <c r="W29" s="138"/>
      <c r="X29" s="138"/>
      <c r="Y29" s="143"/>
      <c r="Z29" s="143"/>
      <c r="AB29" s="136">
        <f>SUM(AB17:AB26)/5</f>
        <v>1.0323396031117777</v>
      </c>
      <c r="AC29" s="138"/>
      <c r="AD29" s="137">
        <f>SUM(AD17:AD26)/5</f>
        <v>1.0414764011343207</v>
      </c>
      <c r="AE29" s="138"/>
      <c r="AF29" s="137">
        <f>SUM(AF17:AF26)/5</f>
        <v>1.0193304081631325</v>
      </c>
      <c r="AG29" s="138"/>
      <c r="AH29" s="142"/>
      <c r="AI29" s="144"/>
      <c r="AJ29" s="138"/>
      <c r="AK29" s="141">
        <f>SUM(AK20,AK22,AK24,AK26,AK28)/5</f>
        <v>2.8440893489766954E-2</v>
      </c>
      <c r="AL29" s="138"/>
      <c r="AM29" s="145"/>
      <c r="AO29" s="136">
        <f>SUM(AO17:AO26)/5</f>
        <v>0.9877040813947835</v>
      </c>
      <c r="AP29" s="138"/>
      <c r="AQ29" s="137">
        <f>SUM(AQ17:AQ26)/5</f>
        <v>1.0134672203425192</v>
      </c>
      <c r="AR29" s="138"/>
      <c r="AS29" s="137">
        <f>SUM(AS17:AS26)/5</f>
        <v>1.0000227720730419</v>
      </c>
      <c r="AT29" s="138"/>
      <c r="AU29" s="137">
        <f>SUM(AU17:AU26)/5</f>
        <v>1.00916730963498</v>
      </c>
      <c r="AV29" s="138"/>
      <c r="AW29" s="142"/>
      <c r="AX29" s="144"/>
      <c r="AY29" s="138"/>
      <c r="AZ29" s="141">
        <f>SUM(AZ18,AZ20,AZ22,AZ24,AZ26,AZ28)/6</f>
        <v>2.7324002049820596E-2</v>
      </c>
      <c r="BA29" s="138"/>
      <c r="BB29" s="145"/>
      <c r="BD29" s="139"/>
      <c r="BE29" s="145"/>
      <c r="BF29" s="146"/>
      <c r="BG29" s="67"/>
      <c r="BH29" s="67"/>
      <c r="BI29" s="67"/>
    </row>
    <row r="30" spans="1:61" s="71" customFormat="1" ht="3" customHeight="1" x14ac:dyDescent="0.25">
      <c r="A30" s="68"/>
      <c r="B30" s="147"/>
      <c r="C30" s="7"/>
      <c r="D30" s="4"/>
      <c r="E30" s="7"/>
      <c r="F30" s="37"/>
      <c r="G30" s="93"/>
      <c r="H30" s="148"/>
      <c r="I30" s="93"/>
      <c r="J30" s="148"/>
      <c r="K30" s="93"/>
      <c r="L30" s="148"/>
      <c r="M30" s="93"/>
      <c r="N30" s="148"/>
      <c r="O30" s="93"/>
      <c r="P30" s="148"/>
      <c r="Q30" s="7"/>
      <c r="R30" s="70"/>
      <c r="S30" s="70"/>
      <c r="T30" s="46"/>
      <c r="U30" s="70"/>
      <c r="V30" s="46"/>
      <c r="W30" s="70"/>
      <c r="X30" s="46"/>
      <c r="Y30" s="70"/>
      <c r="Z30" s="46"/>
      <c r="AA30" s="5"/>
      <c r="AB30" s="7"/>
      <c r="AC30" s="70"/>
      <c r="AD30" s="7"/>
      <c r="AE30" s="70"/>
      <c r="AF30" s="7"/>
      <c r="AG30" s="70"/>
      <c r="AH30" s="70"/>
      <c r="AI30" s="70"/>
      <c r="AJ30" s="70"/>
      <c r="AK30" s="46"/>
      <c r="AL30" s="70"/>
      <c r="AM30" s="46"/>
      <c r="AN30" s="5"/>
      <c r="AO30" s="7"/>
      <c r="AP30" s="70"/>
      <c r="AQ30" s="7"/>
      <c r="AR30" s="70"/>
      <c r="AS30" s="7"/>
      <c r="AT30" s="70"/>
      <c r="AU30" s="7"/>
      <c r="AV30" s="70"/>
      <c r="AW30" s="70"/>
      <c r="AX30" s="70"/>
      <c r="AY30" s="70"/>
      <c r="AZ30" s="46"/>
      <c r="BA30" s="70"/>
      <c r="BB30" s="46"/>
      <c r="BC30" s="5"/>
      <c r="BD30" s="46"/>
      <c r="BE30" s="46"/>
      <c r="BF30" s="46"/>
    </row>
    <row r="31" spans="1:61" s="88" customFormat="1" ht="14.1" customHeight="1" x14ac:dyDescent="0.25">
      <c r="A31" s="72" t="s">
        <v>39</v>
      </c>
      <c r="B31" s="76"/>
      <c r="C31" s="74"/>
      <c r="D31" s="4"/>
      <c r="E31" s="75"/>
      <c r="F31" s="76"/>
      <c r="G31" s="77"/>
      <c r="H31" s="86"/>
      <c r="I31" s="77"/>
      <c r="J31" s="86"/>
      <c r="K31" s="77"/>
      <c r="L31" s="86"/>
      <c r="M31" s="77"/>
      <c r="N31" s="86"/>
      <c r="O31" s="77"/>
      <c r="P31" s="86"/>
      <c r="Q31" s="77"/>
      <c r="R31" s="78"/>
      <c r="S31" s="149"/>
      <c r="T31" s="86"/>
      <c r="U31" s="150"/>
      <c r="V31" s="86"/>
      <c r="W31" s="151"/>
      <c r="X31" s="86"/>
      <c r="Y31" s="81"/>
      <c r="Z31" s="152"/>
      <c r="AA31" s="27"/>
      <c r="AB31" s="75"/>
      <c r="AC31" s="86"/>
      <c r="AD31" s="77"/>
      <c r="AE31" s="86"/>
      <c r="AF31" s="77"/>
      <c r="AG31" s="86"/>
      <c r="AH31" s="150"/>
      <c r="AI31" s="78"/>
      <c r="AJ31" s="149"/>
      <c r="AK31" s="86"/>
      <c r="AL31" s="150"/>
      <c r="AM31" s="152"/>
      <c r="AN31" s="27"/>
      <c r="AO31" s="75"/>
      <c r="AP31" s="86"/>
      <c r="AQ31" s="77"/>
      <c r="AR31" s="86"/>
      <c r="AS31" s="77"/>
      <c r="AT31" s="86"/>
      <c r="AU31" s="77"/>
      <c r="AV31" s="86"/>
      <c r="AW31" s="150"/>
      <c r="AX31" s="153"/>
      <c r="AY31" s="149"/>
      <c r="AZ31" s="86"/>
      <c r="BA31" s="150"/>
      <c r="BB31" s="152"/>
      <c r="BC31" s="27"/>
      <c r="BD31" s="78"/>
      <c r="BE31" s="84"/>
      <c r="BF31" s="87"/>
      <c r="BG31" s="154"/>
      <c r="BH31" s="154"/>
      <c r="BI31" s="154"/>
    </row>
    <row r="32" spans="1:61" s="14" customFormat="1" ht="12.95" customHeight="1" x14ac:dyDescent="0.25">
      <c r="A32" s="36" t="s">
        <v>47</v>
      </c>
      <c r="B32" s="89">
        <v>375</v>
      </c>
      <c r="C32" s="155">
        <f>C29</f>
        <v>0.78844173457126876</v>
      </c>
      <c r="D32" s="4"/>
      <c r="E32" s="39"/>
      <c r="F32" s="156">
        <f>B32*C32</f>
        <v>295.66565046422579</v>
      </c>
      <c r="G32" s="93"/>
      <c r="H32" s="156">
        <f>F27*G29</f>
        <v>362.11292720462188</v>
      </c>
      <c r="I32" s="93"/>
      <c r="J32" s="156">
        <f>H27*I29</f>
        <v>376.34411648674052</v>
      </c>
      <c r="K32" s="93"/>
      <c r="L32" s="156">
        <f>J27*K29</f>
        <v>361.62442755206359</v>
      </c>
      <c r="M32" s="93"/>
      <c r="N32" s="156">
        <f>L27*M29</f>
        <v>375.14291958614126</v>
      </c>
      <c r="O32" s="93"/>
      <c r="P32" s="156">
        <f>N27*O29</f>
        <v>371.79024936827608</v>
      </c>
      <c r="Q32" s="7"/>
      <c r="R32" s="42">
        <f>SUM(F32:P32)</f>
        <v>2142.6802906620692</v>
      </c>
      <c r="S32" s="94"/>
      <c r="T32" s="46">
        <f>R32*T29</f>
        <v>103.7013798193758</v>
      </c>
      <c r="U32" s="96"/>
      <c r="V32" s="46">
        <f>SUM(R32:T32)</f>
        <v>2246.3816704814449</v>
      </c>
      <c r="W32" s="92"/>
      <c r="X32" s="190">
        <v>30</v>
      </c>
      <c r="Y32" s="97"/>
      <c r="Z32" s="45">
        <f>SUM(V32:X32)</f>
        <v>2276.3816704814449</v>
      </c>
      <c r="AA32" s="27"/>
      <c r="AB32" s="39"/>
      <c r="AC32" s="46">
        <f>P27*AB29</f>
        <v>404.67712441981689</v>
      </c>
      <c r="AD32" s="7"/>
      <c r="AE32" s="46">
        <f>AC27*AD29</f>
        <v>433.25418287187745</v>
      </c>
      <c r="AF32" s="7"/>
      <c r="AG32" s="46">
        <f>AE27*AF29</f>
        <v>457.6793532652465</v>
      </c>
      <c r="AH32" s="96"/>
      <c r="AI32" s="42">
        <f>SUM(AC32:AG32)</f>
        <v>1295.6106605569407</v>
      </c>
      <c r="AJ32" s="94"/>
      <c r="AK32" s="46">
        <f>AI32*AK29</f>
        <v>36.848324801106557</v>
      </c>
      <c r="AL32" s="96"/>
      <c r="AM32" s="45">
        <f>SUM(AI32:AK32)</f>
        <v>1332.4589853580474</v>
      </c>
      <c r="AN32" s="27"/>
      <c r="AO32" s="39"/>
      <c r="AP32" s="46">
        <f>AG27*AO29</f>
        <v>407.92178561604561</v>
      </c>
      <c r="AQ32" s="7"/>
      <c r="AR32" s="46">
        <f>AP27*AQ29</f>
        <v>447.9525113913935</v>
      </c>
      <c r="AS32" s="7"/>
      <c r="AT32" s="46">
        <f>AR27*AS29</f>
        <v>411.0093593220202</v>
      </c>
      <c r="AU32" s="7"/>
      <c r="AV32" s="46">
        <f>AT27*AU29</f>
        <v>487.42781055369534</v>
      </c>
      <c r="AW32" s="96"/>
      <c r="AX32" s="98">
        <f>SUM(AP32:AV32)</f>
        <v>1754.3114668831545</v>
      </c>
      <c r="AY32" s="94"/>
      <c r="AZ32" s="46">
        <f>AX32*AZ29</f>
        <v>47.934810117139087</v>
      </c>
      <c r="BA32" s="96"/>
      <c r="BB32" s="45">
        <f>SUM(AX32:BA32)</f>
        <v>1802.2462770002935</v>
      </c>
      <c r="BC32" s="27"/>
      <c r="BD32" s="42">
        <f>SUM(X32:X32)</f>
        <v>30</v>
      </c>
      <c r="BE32" s="48">
        <f>SUM(BB32,AM32,V32)</f>
        <v>5381.0869328397857</v>
      </c>
      <c r="BF32" s="51">
        <f>BD32+BE32</f>
        <v>5411.0869328397857</v>
      </c>
      <c r="BG32" s="99"/>
      <c r="BH32" s="99"/>
      <c r="BI32" s="99"/>
    </row>
    <row r="33" spans="1:61" ht="12.95" customHeight="1" x14ac:dyDescent="0.25">
      <c r="A33" s="183"/>
      <c r="B33" s="100"/>
      <c r="C33" s="157"/>
      <c r="E33" s="130"/>
      <c r="F33" s="103"/>
      <c r="G33" s="105">
        <f>G29</f>
        <v>1.0496026875496287</v>
      </c>
      <c r="H33" s="103"/>
      <c r="I33" s="105">
        <f>I29</f>
        <v>1.003584310631308</v>
      </c>
      <c r="J33" s="103"/>
      <c r="K33" s="105">
        <f>K29</f>
        <v>1.0273421237274534</v>
      </c>
      <c r="L33" s="103"/>
      <c r="M33" s="105">
        <f>M29</f>
        <v>1.0249806546069433</v>
      </c>
      <c r="N33" s="103"/>
      <c r="O33" s="105">
        <f>O29</f>
        <v>0.99144066498206951</v>
      </c>
      <c r="P33" s="103"/>
      <c r="Q33" s="105"/>
      <c r="R33" s="102"/>
      <c r="S33" s="106"/>
      <c r="T33" s="100"/>
      <c r="U33" s="108"/>
      <c r="V33" s="103"/>
      <c r="W33" s="102"/>
      <c r="X33" s="100"/>
      <c r="Y33" s="109"/>
      <c r="Z33" s="109"/>
      <c r="AB33" s="130">
        <f>AB29</f>
        <v>1.0323396031117777</v>
      </c>
      <c r="AC33" s="103"/>
      <c r="AD33" s="105">
        <f>AD29</f>
        <v>1.0414764011343207</v>
      </c>
      <c r="AE33" s="103"/>
      <c r="AF33" s="105">
        <f>AF29</f>
        <v>1.0193304081631325</v>
      </c>
      <c r="AG33" s="103"/>
      <c r="AH33" s="108"/>
      <c r="AI33" s="102"/>
      <c r="AJ33" s="106"/>
      <c r="AK33" s="100"/>
      <c r="AL33" s="108"/>
      <c r="AM33" s="115"/>
      <c r="AO33" s="130">
        <f>AO29</f>
        <v>0.9877040813947835</v>
      </c>
      <c r="AP33" s="103"/>
      <c r="AQ33" s="105">
        <f>AQ29</f>
        <v>1.0134672203425192</v>
      </c>
      <c r="AR33" s="103"/>
      <c r="AS33" s="105">
        <f>AS29</f>
        <v>1.0000227720730419</v>
      </c>
      <c r="AT33" s="103"/>
      <c r="AU33" s="105">
        <f>AU29</f>
        <v>1.00916730963498</v>
      </c>
      <c r="AV33" s="103"/>
      <c r="AW33" s="108"/>
      <c r="AX33" s="111"/>
      <c r="AY33" s="106"/>
      <c r="AZ33" s="100"/>
      <c r="BA33" s="108"/>
      <c r="BB33" s="115"/>
      <c r="BD33" s="102"/>
      <c r="BE33" s="112"/>
      <c r="BF33" s="117"/>
      <c r="BG33" s="67"/>
      <c r="BH33" s="67"/>
      <c r="BI33" s="67"/>
    </row>
    <row r="34" spans="1:61" s="14" customFormat="1" ht="12.95" customHeight="1" x14ac:dyDescent="0.25">
      <c r="A34" s="36" t="s">
        <v>48</v>
      </c>
      <c r="B34" s="89">
        <v>396</v>
      </c>
      <c r="C34" s="155">
        <f>C32</f>
        <v>0.78844173457126876</v>
      </c>
      <c r="D34" s="4"/>
      <c r="E34" s="39"/>
      <c r="F34" s="156">
        <f>B34*C34</f>
        <v>312.22292689022242</v>
      </c>
      <c r="G34" s="93"/>
      <c r="H34" s="156">
        <f>F32*G33</f>
        <v>310.3314613433605</v>
      </c>
      <c r="I34" s="93"/>
      <c r="J34" s="156">
        <f>H32*I33</f>
        <v>363.41085241933547</v>
      </c>
      <c r="K34" s="93"/>
      <c r="L34" s="156">
        <f>J32*K33</f>
        <v>386.63416388382012</v>
      </c>
      <c r="M34" s="93"/>
      <c r="N34" s="156">
        <f>L32*M33</f>
        <v>370.65804247417532</v>
      </c>
      <c r="O34" s="93"/>
      <c r="P34" s="156">
        <f>N32*O33</f>
        <v>371.93194565779891</v>
      </c>
      <c r="Q34" s="7"/>
      <c r="R34" s="42">
        <f>SUM(F34:P34)</f>
        <v>2115.1893926687126</v>
      </c>
      <c r="S34" s="94"/>
      <c r="T34" s="46">
        <f>R34*T29</f>
        <v>102.37087611949629</v>
      </c>
      <c r="U34" s="96"/>
      <c r="V34" s="46">
        <f>SUM(R34:T34)</f>
        <v>2217.5602687882088</v>
      </c>
      <c r="W34" s="92"/>
      <c r="X34" s="190">
        <v>30</v>
      </c>
      <c r="Y34" s="97"/>
      <c r="Z34" s="45">
        <f>SUM(V34:X34)</f>
        <v>2247.5602687882088</v>
      </c>
      <c r="AA34" s="27"/>
      <c r="AB34" s="39"/>
      <c r="AC34" s="46">
        <f>P32*AB33</f>
        <v>383.81379847367498</v>
      </c>
      <c r="AD34" s="7"/>
      <c r="AE34" s="46">
        <f>AC32*AD33</f>
        <v>421.46167516213666</v>
      </c>
      <c r="AF34" s="7"/>
      <c r="AG34" s="46">
        <f>AE32*AF33</f>
        <v>441.62916306517525</v>
      </c>
      <c r="AH34" s="96"/>
      <c r="AI34" s="42">
        <f>SUM(AC34:AG34)</f>
        <v>1246.9046367009869</v>
      </c>
      <c r="AJ34" s="94"/>
      <c r="AK34" s="46">
        <f>AI34*AK29</f>
        <v>35.463081964309325</v>
      </c>
      <c r="AL34" s="96"/>
      <c r="AM34" s="45">
        <f>SUM(AI34:AK34)</f>
        <v>1282.3677186652963</v>
      </c>
      <c r="AN34" s="27"/>
      <c r="AO34" s="39"/>
      <c r="AP34" s="46">
        <f>AG32*AO33</f>
        <v>452.05176519020893</v>
      </c>
      <c r="AQ34" s="7"/>
      <c r="AR34" s="46">
        <f>AP32*AQ33</f>
        <v>413.41535818545077</v>
      </c>
      <c r="AS34" s="7"/>
      <c r="AT34" s="46">
        <f>AR32*AS33</f>
        <v>447.96271219870221</v>
      </c>
      <c r="AU34" s="7"/>
      <c r="AV34" s="46">
        <f>AT32*AU33</f>
        <v>414.77720938179993</v>
      </c>
      <c r="AW34" s="96"/>
      <c r="AX34" s="98">
        <f>SUM(AP34:AV34)</f>
        <v>1728.2070449561616</v>
      </c>
      <c r="AY34" s="94"/>
      <c r="AZ34" s="46">
        <f>AX34*AZ29</f>
        <v>47.22153283889655</v>
      </c>
      <c r="BA34" s="96"/>
      <c r="BB34" s="45">
        <f>SUM(AX34:BA34)</f>
        <v>1775.4285777950581</v>
      </c>
      <c r="BC34" s="27"/>
      <c r="BD34" s="42">
        <f>SUM(X34:X34)</f>
        <v>30</v>
      </c>
      <c r="BE34" s="48">
        <f>SUM(BB34,AM34,V34)</f>
        <v>5275.3565652485631</v>
      </c>
      <c r="BF34" s="51">
        <f>BD34+BE34</f>
        <v>5305.3565652485631</v>
      </c>
      <c r="BG34" s="99"/>
      <c r="BH34" s="99"/>
      <c r="BI34" s="99"/>
    </row>
    <row r="35" spans="1:61" ht="12.95" customHeight="1" x14ac:dyDescent="0.25">
      <c r="A35" s="183"/>
      <c r="B35" s="100"/>
      <c r="C35" s="157"/>
      <c r="E35" s="130"/>
      <c r="F35" s="103"/>
      <c r="G35" s="105">
        <f>G29</f>
        <v>1.0496026875496287</v>
      </c>
      <c r="H35" s="103"/>
      <c r="I35" s="105">
        <f>I29</f>
        <v>1.003584310631308</v>
      </c>
      <c r="J35" s="103"/>
      <c r="K35" s="105">
        <f>K29</f>
        <v>1.0273421237274534</v>
      </c>
      <c r="L35" s="103"/>
      <c r="M35" s="105">
        <f>M29</f>
        <v>1.0249806546069433</v>
      </c>
      <c r="N35" s="103"/>
      <c r="O35" s="105">
        <f>O29</f>
        <v>0.99144066498206951</v>
      </c>
      <c r="P35" s="103"/>
      <c r="Q35" s="105"/>
      <c r="R35" s="102"/>
      <c r="S35" s="106"/>
      <c r="T35" s="100"/>
      <c r="U35" s="108"/>
      <c r="V35" s="103"/>
      <c r="W35" s="102"/>
      <c r="X35" s="100"/>
      <c r="Y35" s="109"/>
      <c r="Z35" s="109"/>
      <c r="AB35" s="130">
        <f>AB29</f>
        <v>1.0323396031117777</v>
      </c>
      <c r="AC35" s="103"/>
      <c r="AD35" s="105">
        <f>AD29</f>
        <v>1.0414764011343207</v>
      </c>
      <c r="AE35" s="103"/>
      <c r="AF35" s="105">
        <f>AF29</f>
        <v>1.0193304081631325</v>
      </c>
      <c r="AG35" s="103"/>
      <c r="AH35" s="108"/>
      <c r="AI35" s="102"/>
      <c r="AJ35" s="106"/>
      <c r="AK35" s="100"/>
      <c r="AL35" s="108"/>
      <c r="AM35" s="115"/>
      <c r="AO35" s="130">
        <f>AO29</f>
        <v>0.9877040813947835</v>
      </c>
      <c r="AP35" s="103"/>
      <c r="AQ35" s="105">
        <f>AQ29</f>
        <v>1.0134672203425192</v>
      </c>
      <c r="AR35" s="103"/>
      <c r="AS35" s="105">
        <f>AS29</f>
        <v>1.0000227720730419</v>
      </c>
      <c r="AT35" s="103"/>
      <c r="AU35" s="105">
        <f>AU29</f>
        <v>1.00916730963498</v>
      </c>
      <c r="AV35" s="103"/>
      <c r="AW35" s="108"/>
      <c r="AX35" s="111"/>
      <c r="AY35" s="106"/>
      <c r="AZ35" s="100"/>
      <c r="BA35" s="108"/>
      <c r="BB35" s="115"/>
      <c r="BD35" s="102"/>
      <c r="BE35" s="112"/>
      <c r="BF35" s="117"/>
      <c r="BG35" s="67"/>
      <c r="BH35" s="67"/>
      <c r="BI35" s="67"/>
    </row>
    <row r="36" spans="1:61" s="14" customFormat="1" ht="12.95" customHeight="1" x14ac:dyDescent="0.25">
      <c r="A36" s="36" t="s">
        <v>49</v>
      </c>
      <c r="B36" s="89">
        <v>386</v>
      </c>
      <c r="C36" s="158">
        <f>C34</f>
        <v>0.78844173457126876</v>
      </c>
      <c r="D36" s="4"/>
      <c r="E36" s="39"/>
      <c r="F36" s="156">
        <f>B36*C36</f>
        <v>304.33850954450975</v>
      </c>
      <c r="G36" s="93"/>
      <c r="H36" s="156">
        <f>F34*G35</f>
        <v>327.7100231785887</v>
      </c>
      <c r="I36" s="93"/>
      <c r="J36" s="156">
        <f>H34*I35</f>
        <v>311.44378569948287</v>
      </c>
      <c r="K36" s="93"/>
      <c r="L36" s="156">
        <f>J34*K35</f>
        <v>373.34727691008425</v>
      </c>
      <c r="M36" s="93"/>
      <c r="N36" s="156">
        <f>L34*M35</f>
        <v>396.29253839104615</v>
      </c>
      <c r="O36" s="93"/>
      <c r="P36" s="156">
        <f>N34*O35</f>
        <v>367.48545611154856</v>
      </c>
      <c r="Q36" s="7"/>
      <c r="R36" s="42">
        <f>SUM(F36:P36)</f>
        <v>2080.6175898352603</v>
      </c>
      <c r="S36" s="94"/>
      <c r="T36" s="46">
        <f>R36*T29</f>
        <v>100.69767098838238</v>
      </c>
      <c r="U36" s="96"/>
      <c r="V36" s="46">
        <f>SUM(R36:T36)</f>
        <v>2181.3152608236428</v>
      </c>
      <c r="W36" s="92"/>
      <c r="X36" s="190">
        <v>30</v>
      </c>
      <c r="Y36" s="184"/>
      <c r="Z36" s="45">
        <f>SUM(V36:X36)</f>
        <v>2211.3152608236428</v>
      </c>
      <c r="AA36" s="27"/>
      <c r="AB36" s="39"/>
      <c r="AC36" s="46">
        <f>P34*AB35</f>
        <v>383.96007716496342</v>
      </c>
      <c r="AD36" s="7"/>
      <c r="AE36" s="46">
        <f>AC34*AD35</f>
        <v>399.73301354005645</v>
      </c>
      <c r="AF36" s="7"/>
      <c r="AG36" s="46">
        <f>AE34*AF35</f>
        <v>429.60870136813833</v>
      </c>
      <c r="AH36" s="96"/>
      <c r="AI36" s="42">
        <f>SUM(AC36:AG36)</f>
        <v>1213.3017920731581</v>
      </c>
      <c r="AJ36" s="94"/>
      <c r="AK36" s="46">
        <f>AI36*AK29</f>
        <v>34.507387039296063</v>
      </c>
      <c r="AL36" s="96"/>
      <c r="AM36" s="45">
        <f>SUM(AI36:AK36)</f>
        <v>1247.8091791124541</v>
      </c>
      <c r="AN36" s="27"/>
      <c r="AO36" s="39"/>
      <c r="AP36" s="46">
        <f>AG34*AO35</f>
        <v>436.19892682243596</v>
      </c>
      <c r="AQ36" s="7"/>
      <c r="AR36" s="46">
        <f>AP34*AQ35</f>
        <v>458.13964591825021</v>
      </c>
      <c r="AS36" s="7"/>
      <c r="AT36" s="46">
        <f>AR34*AS35</f>
        <v>413.42477251018403</v>
      </c>
      <c r="AU36" s="7"/>
      <c r="AV36" s="46">
        <f>AT34*AU35</f>
        <v>452.06932508635316</v>
      </c>
      <c r="AW36" s="96"/>
      <c r="AX36" s="98">
        <f>SUM(AP36:AV36)</f>
        <v>1759.8326703372236</v>
      </c>
      <c r="AY36" s="94"/>
      <c r="AZ36" s="46">
        <f>AX36*AZ29</f>
        <v>48.085671491635551</v>
      </c>
      <c r="BA36" s="96"/>
      <c r="BB36" s="45">
        <f>SUM(AX36:BA36)</f>
        <v>1807.9183418288592</v>
      </c>
      <c r="BC36" s="27"/>
      <c r="BD36" s="42">
        <f>SUM(X36:X36)</f>
        <v>30</v>
      </c>
      <c r="BE36" s="48">
        <f>SUM(BB36,AM36,V36)</f>
        <v>5237.0427817649561</v>
      </c>
      <c r="BF36" s="51">
        <f>BD36+BE36</f>
        <v>5267.0427817649561</v>
      </c>
      <c r="BG36" s="99"/>
      <c r="BH36" s="99"/>
      <c r="BI36" s="99"/>
    </row>
    <row r="37" spans="1:61" ht="12.95" customHeight="1" x14ac:dyDescent="0.25">
      <c r="A37" s="183"/>
      <c r="B37" s="100"/>
      <c r="C37" s="157"/>
      <c r="E37" s="130"/>
      <c r="F37" s="103"/>
      <c r="G37" s="105">
        <f>G29</f>
        <v>1.0496026875496287</v>
      </c>
      <c r="H37" s="103"/>
      <c r="I37" s="105">
        <f>I29</f>
        <v>1.003584310631308</v>
      </c>
      <c r="J37" s="103"/>
      <c r="K37" s="105">
        <f>K29</f>
        <v>1.0273421237274534</v>
      </c>
      <c r="L37" s="103"/>
      <c r="M37" s="105">
        <f>M29</f>
        <v>1.0249806546069433</v>
      </c>
      <c r="N37" s="103"/>
      <c r="O37" s="105">
        <f>O29</f>
        <v>0.99144066498206951</v>
      </c>
      <c r="P37" s="103"/>
      <c r="Q37" s="105"/>
      <c r="R37" s="102"/>
      <c r="S37" s="106"/>
      <c r="T37" s="100"/>
      <c r="U37" s="108"/>
      <c r="V37" s="103"/>
      <c r="W37" s="102"/>
      <c r="X37" s="100"/>
      <c r="Y37" s="109"/>
      <c r="Z37" s="109"/>
      <c r="AB37" s="130">
        <f>AB29</f>
        <v>1.0323396031117777</v>
      </c>
      <c r="AC37" s="103"/>
      <c r="AD37" s="105">
        <f>AD29</f>
        <v>1.0414764011343207</v>
      </c>
      <c r="AE37" s="103"/>
      <c r="AF37" s="105">
        <f>AF29</f>
        <v>1.0193304081631325</v>
      </c>
      <c r="AG37" s="103"/>
      <c r="AH37" s="108"/>
      <c r="AI37" s="102"/>
      <c r="AJ37" s="106"/>
      <c r="AK37" s="100"/>
      <c r="AL37" s="108"/>
      <c r="AM37" s="115"/>
      <c r="AO37" s="130">
        <f>AO29</f>
        <v>0.9877040813947835</v>
      </c>
      <c r="AP37" s="103"/>
      <c r="AQ37" s="105">
        <f>AQ29</f>
        <v>1.0134672203425192</v>
      </c>
      <c r="AR37" s="103"/>
      <c r="AS37" s="105">
        <f>AS29</f>
        <v>1.0000227720730419</v>
      </c>
      <c r="AT37" s="103"/>
      <c r="AU37" s="105">
        <f>AU29</f>
        <v>1.00916730963498</v>
      </c>
      <c r="AV37" s="103"/>
      <c r="AW37" s="108"/>
      <c r="AX37" s="111"/>
      <c r="AY37" s="106"/>
      <c r="AZ37" s="100"/>
      <c r="BA37" s="108"/>
      <c r="BB37" s="115"/>
      <c r="BD37" s="102"/>
      <c r="BE37" s="112"/>
      <c r="BF37" s="117"/>
      <c r="BG37" s="67"/>
      <c r="BH37" s="67"/>
      <c r="BI37" s="67"/>
    </row>
    <row r="38" spans="1:61" s="14" customFormat="1" ht="12.95" customHeight="1" x14ac:dyDescent="0.25">
      <c r="A38" s="36" t="s">
        <v>50</v>
      </c>
      <c r="B38" s="89">
        <v>370</v>
      </c>
      <c r="C38" s="158">
        <f>C36</f>
        <v>0.78844173457126876</v>
      </c>
      <c r="D38" s="4"/>
      <c r="E38" s="159"/>
      <c r="F38" s="156">
        <f>B38*C38</f>
        <v>291.72344179136945</v>
      </c>
      <c r="G38" s="93"/>
      <c r="H38" s="156">
        <f>F36*G37</f>
        <v>319.43451754276578</v>
      </c>
      <c r="I38" s="7"/>
      <c r="J38" s="46">
        <f>H36*I37</f>
        <v>328.88463769865393</v>
      </c>
      <c r="K38" s="7"/>
      <c r="L38" s="46">
        <f>J36*K37</f>
        <v>319.95932022222462</v>
      </c>
      <c r="M38" s="7"/>
      <c r="N38" s="46">
        <f>L36*M37</f>
        <v>382.67373628301789</v>
      </c>
      <c r="O38" s="7"/>
      <c r="P38" s="46">
        <f>N36*O37</f>
        <v>392.90053778985111</v>
      </c>
      <c r="Q38" s="93"/>
      <c r="R38" s="42">
        <f>SUM(F38:P38)</f>
        <v>2035.5761913278827</v>
      </c>
      <c r="S38" s="160"/>
      <c r="T38" s="46">
        <f>R38*T29</f>
        <v>98.517758663354101</v>
      </c>
      <c r="U38" s="161"/>
      <c r="V38" s="46">
        <f>SUM(R38:T38)</f>
        <v>2134.093949991237</v>
      </c>
      <c r="W38" s="162"/>
      <c r="X38" s="190">
        <v>30</v>
      </c>
      <c r="Y38" s="163"/>
      <c r="Z38" s="45">
        <f>SUM(V38:X38)</f>
        <v>2164.093949991237</v>
      </c>
      <c r="AA38" s="27"/>
      <c r="AB38" s="39"/>
      <c r="AC38" s="46">
        <f>P36*AB37</f>
        <v>379.36978991154666</v>
      </c>
      <c r="AD38" s="7"/>
      <c r="AE38" s="46">
        <f>AC36*AD37</f>
        <v>399.88535934502221</v>
      </c>
      <c r="AF38" s="7"/>
      <c r="AG38" s="46">
        <f>AE36*AF37</f>
        <v>407.4600158480647</v>
      </c>
      <c r="AH38" s="161"/>
      <c r="AI38" s="42">
        <f>SUM(AC38:AG38)</f>
        <v>1186.7151651046336</v>
      </c>
      <c r="AJ38" s="160"/>
      <c r="AK38" s="46">
        <f>AI38*AK29</f>
        <v>33.751239613432091</v>
      </c>
      <c r="AL38" s="161"/>
      <c r="AM38" s="45">
        <f>SUM(AI38:AK38)</f>
        <v>1220.4664047180656</v>
      </c>
      <c r="AN38" s="27"/>
      <c r="AO38" s="39"/>
      <c r="AP38" s="46">
        <f>AG36*AO37</f>
        <v>424.32626774402291</v>
      </c>
      <c r="AQ38" s="7"/>
      <c r="AR38" s="46">
        <f>AP36*AQ37</f>
        <v>442.07331388312411</v>
      </c>
      <c r="AS38" s="7"/>
      <c r="AT38" s="46">
        <f>AR36*AS37</f>
        <v>458.15007870773047</v>
      </c>
      <c r="AU38" s="7"/>
      <c r="AV38" s="46">
        <f>AT36*AU37</f>
        <v>417.21476541055608</v>
      </c>
      <c r="AW38" s="161"/>
      <c r="AX38" s="98">
        <f>SUM(AP38:AV38)</f>
        <v>1741.7644257454335</v>
      </c>
      <c r="AY38" s="160"/>
      <c r="AZ38" s="46">
        <f>AX38*AZ29</f>
        <v>47.591974739372816</v>
      </c>
      <c r="BA38" s="161"/>
      <c r="BB38" s="45">
        <f>SUM(AX38:BA38)</f>
        <v>1789.3564004848063</v>
      </c>
      <c r="BC38" s="27"/>
      <c r="BD38" s="42">
        <f>SUM(X38:X38)</f>
        <v>30</v>
      </c>
      <c r="BE38" s="48">
        <f>SUM(BB38,AM38,V38)</f>
        <v>5143.9167551941082</v>
      </c>
      <c r="BF38" s="51">
        <f>BD38+BE38</f>
        <v>5173.9167551941082</v>
      </c>
      <c r="BG38" s="99"/>
      <c r="BH38" s="99"/>
      <c r="BI38" s="99"/>
    </row>
    <row r="39" spans="1:61" ht="12.95" customHeight="1" x14ac:dyDescent="0.25">
      <c r="A39" s="183"/>
      <c r="B39" s="100"/>
      <c r="C39" s="157"/>
      <c r="E39" s="130"/>
      <c r="F39" s="103"/>
      <c r="G39" s="105">
        <f>G29</f>
        <v>1.0496026875496287</v>
      </c>
      <c r="H39" s="103"/>
      <c r="I39" s="105">
        <f>I29</f>
        <v>1.003584310631308</v>
      </c>
      <c r="J39" s="103"/>
      <c r="K39" s="105">
        <f>K29</f>
        <v>1.0273421237274534</v>
      </c>
      <c r="L39" s="103"/>
      <c r="M39" s="105">
        <f>M29</f>
        <v>1.0249806546069433</v>
      </c>
      <c r="N39" s="103"/>
      <c r="O39" s="105">
        <f>O29</f>
        <v>0.99144066498206951</v>
      </c>
      <c r="P39" s="103"/>
      <c r="Q39" s="105"/>
      <c r="R39" s="102"/>
      <c r="S39" s="106"/>
      <c r="T39" s="100"/>
      <c r="U39" s="108"/>
      <c r="V39" s="103"/>
      <c r="W39" s="102"/>
      <c r="X39" s="100"/>
      <c r="Y39" s="109"/>
      <c r="Z39" s="109"/>
      <c r="AB39" s="130">
        <f>AB29</f>
        <v>1.0323396031117777</v>
      </c>
      <c r="AC39" s="103"/>
      <c r="AD39" s="105">
        <f>AD29</f>
        <v>1.0414764011343207</v>
      </c>
      <c r="AE39" s="103"/>
      <c r="AF39" s="105">
        <f>AF29</f>
        <v>1.0193304081631325</v>
      </c>
      <c r="AG39" s="103"/>
      <c r="AH39" s="108"/>
      <c r="AI39" s="102"/>
      <c r="AJ39" s="106"/>
      <c r="AK39" s="100"/>
      <c r="AL39" s="108"/>
      <c r="AM39" s="115"/>
      <c r="AO39" s="130">
        <f>AO29</f>
        <v>0.9877040813947835</v>
      </c>
      <c r="AP39" s="103"/>
      <c r="AQ39" s="105">
        <f>AQ29</f>
        <v>1.0134672203425192</v>
      </c>
      <c r="AR39" s="103"/>
      <c r="AS39" s="105">
        <f>AS29</f>
        <v>1.0000227720730419</v>
      </c>
      <c r="AT39" s="103"/>
      <c r="AU39" s="105">
        <f>AU29</f>
        <v>1.00916730963498</v>
      </c>
      <c r="AV39" s="103"/>
      <c r="AW39" s="108"/>
      <c r="AX39" s="111"/>
      <c r="AY39" s="106"/>
      <c r="AZ39" s="100"/>
      <c r="BA39" s="108"/>
      <c r="BB39" s="115"/>
      <c r="BD39" s="102"/>
      <c r="BE39" s="112"/>
      <c r="BF39" s="117"/>
      <c r="BG39" s="67"/>
      <c r="BH39" s="67"/>
      <c r="BI39" s="67"/>
    </row>
    <row r="40" spans="1:61" s="165" customFormat="1" ht="12.95" customHeight="1" x14ac:dyDescent="0.25">
      <c r="A40" s="36" t="s">
        <v>54</v>
      </c>
      <c r="B40" s="89">
        <v>370</v>
      </c>
      <c r="C40" s="158">
        <f>C38</f>
        <v>0.78844173457126876</v>
      </c>
      <c r="D40" s="4"/>
      <c r="E40" s="159"/>
      <c r="F40" s="156">
        <f>B40*C40</f>
        <v>291.72344179136945</v>
      </c>
      <c r="G40" s="93"/>
      <c r="H40" s="156">
        <f>F38*G39</f>
        <v>306.19370852544904</v>
      </c>
      <c r="I40" s="7"/>
      <c r="J40" s="46">
        <f>H38*I39</f>
        <v>320.57947008000104</v>
      </c>
      <c r="K40" s="7"/>
      <c r="L40" s="46">
        <f>J38*K39</f>
        <v>337.8770421546692</v>
      </c>
      <c r="M40" s="7"/>
      <c r="N40" s="46">
        <f>L38*M39</f>
        <v>327.95211348896839</v>
      </c>
      <c r="O40" s="7"/>
      <c r="P40" s="46">
        <f>N38*O39</f>
        <v>379.39830357160838</v>
      </c>
      <c r="Q40" s="93"/>
      <c r="R40" s="42">
        <f>SUM(F40:P40)</f>
        <v>1963.7240796120655</v>
      </c>
      <c r="S40" s="160"/>
      <c r="T40" s="46">
        <f>R40*T29</f>
        <v>95.040262202338042</v>
      </c>
      <c r="U40" s="161"/>
      <c r="V40" s="46">
        <f>SUM(R40:T40)</f>
        <v>2058.7643418144035</v>
      </c>
      <c r="W40" s="162"/>
      <c r="X40" s="190">
        <v>30</v>
      </c>
      <c r="Y40" s="163"/>
      <c r="Z40" s="45">
        <f>SUM(V40:X40)</f>
        <v>2088.7643418144035</v>
      </c>
      <c r="AA40" s="27"/>
      <c r="AB40" s="39"/>
      <c r="AC40" s="46">
        <f>P38*AB39</f>
        <v>405.60678524437895</v>
      </c>
      <c r="AD40" s="7"/>
      <c r="AE40" s="46">
        <f>AC38*AD39</f>
        <v>395.10468349616093</v>
      </c>
      <c r="AF40" s="7"/>
      <c r="AG40" s="46">
        <f>AE38*AF39</f>
        <v>407.61530655962241</v>
      </c>
      <c r="AH40" s="161"/>
      <c r="AI40" s="42">
        <f>SUM(AC40:AG40)</f>
        <v>1208.3267753001624</v>
      </c>
      <c r="AJ40" s="160"/>
      <c r="AK40" s="46">
        <f>AI40*AK29</f>
        <v>34.365893117145482</v>
      </c>
      <c r="AL40" s="161"/>
      <c r="AM40" s="45">
        <f>SUM(AI40:AK40)</f>
        <v>1242.6926684173079</v>
      </c>
      <c r="AN40" s="27"/>
      <c r="AO40" s="39"/>
      <c r="AP40" s="46">
        <f>AG38*AO39</f>
        <v>402.44992065831667</v>
      </c>
      <c r="AQ40" s="7"/>
      <c r="AR40" s="46">
        <f>AP38*AQ39</f>
        <v>430.0407630888505</v>
      </c>
      <c r="AS40" s="7"/>
      <c r="AT40" s="46">
        <f>AR38*AS39</f>
        <v>442.08338080891775</v>
      </c>
      <c r="AU40" s="7"/>
      <c r="AV40" s="46">
        <f>AT38*AU39</f>
        <v>462.35008233853472</v>
      </c>
      <c r="AW40" s="161"/>
      <c r="AX40" s="42">
        <f>SUM(AP40:AV40)</f>
        <v>1736.9241468946198</v>
      </c>
      <c r="AY40" s="160"/>
      <c r="AZ40" s="46">
        <f>AX40*AZ29</f>
        <v>47.459718950131482</v>
      </c>
      <c r="BA40" s="161"/>
      <c r="BB40" s="45">
        <f>SUM(AX40:BA40)</f>
        <v>1784.3838658447512</v>
      </c>
      <c r="BC40" s="27"/>
      <c r="BD40" s="42">
        <f>SUM(X40:X40)</f>
        <v>30</v>
      </c>
      <c r="BE40" s="48">
        <f>SUM(BB40,AM40,V40)</f>
        <v>5085.8408760764623</v>
      </c>
      <c r="BF40" s="45">
        <f>BD40+BE40</f>
        <v>5115.8408760764623</v>
      </c>
      <c r="BG40" s="164"/>
      <c r="BH40" s="164"/>
      <c r="BI40" s="164"/>
    </row>
    <row r="41" spans="1:61" ht="3" customHeight="1" x14ac:dyDescent="0.25">
      <c r="A41" s="166"/>
      <c r="B41" s="167"/>
      <c r="C41" s="54"/>
      <c r="E41" s="55"/>
      <c r="F41" s="56"/>
      <c r="G41" s="57"/>
      <c r="H41" s="56"/>
      <c r="I41" s="57"/>
      <c r="J41" s="56"/>
      <c r="K41" s="57"/>
      <c r="L41" s="56"/>
      <c r="M41" s="57"/>
      <c r="N41" s="56"/>
      <c r="O41" s="57"/>
      <c r="P41" s="56"/>
      <c r="Q41" s="57"/>
      <c r="R41" s="168"/>
      <c r="S41" s="59"/>
      <c r="T41" s="56"/>
      <c r="U41" s="60"/>
      <c r="V41" s="62"/>
      <c r="W41" s="55"/>
      <c r="X41" s="62"/>
      <c r="Y41" s="54"/>
      <c r="Z41" s="61"/>
      <c r="AB41" s="55"/>
      <c r="AC41" s="56"/>
      <c r="AD41" s="57"/>
      <c r="AE41" s="56"/>
      <c r="AF41" s="57"/>
      <c r="AG41" s="56"/>
      <c r="AH41" s="60"/>
      <c r="AI41" s="58"/>
      <c r="AJ41" s="59"/>
      <c r="AK41" s="56"/>
      <c r="AL41" s="60"/>
      <c r="AM41" s="61"/>
      <c r="AO41" s="55"/>
      <c r="AP41" s="169"/>
      <c r="AQ41" s="57"/>
      <c r="AR41" s="170"/>
      <c r="AS41" s="57"/>
      <c r="AT41" s="170"/>
      <c r="AU41" s="57"/>
      <c r="AV41" s="56"/>
      <c r="AW41" s="60"/>
      <c r="AX41" s="58"/>
      <c r="AY41" s="59"/>
      <c r="AZ41" s="56"/>
      <c r="BA41" s="60"/>
      <c r="BB41" s="61"/>
      <c r="BD41" s="168"/>
      <c r="BE41" s="171"/>
      <c r="BF41" s="61"/>
      <c r="BG41" s="67"/>
      <c r="BH41" s="67"/>
      <c r="BI41" s="67"/>
    </row>
    <row r="42" spans="1:61" s="182" customFormat="1" ht="17.45" customHeight="1" x14ac:dyDescent="0.25">
      <c r="A42" s="172" t="s">
        <v>44</v>
      </c>
      <c r="B42" s="173"/>
      <c r="C42" s="174"/>
      <c r="D42" s="175"/>
      <c r="E42" s="176"/>
      <c r="F42" s="177"/>
      <c r="G42" s="174"/>
      <c r="H42" s="177"/>
      <c r="I42" s="174"/>
      <c r="J42" s="177"/>
      <c r="K42" s="174"/>
      <c r="L42" s="177"/>
      <c r="M42" s="174"/>
      <c r="N42" s="177"/>
      <c r="O42" s="174"/>
      <c r="P42" s="177"/>
      <c r="Q42" s="176"/>
      <c r="R42" s="178"/>
      <c r="S42" s="176"/>
      <c r="T42" s="177"/>
      <c r="U42" s="176"/>
      <c r="V42" s="178"/>
      <c r="W42" s="176"/>
      <c r="X42" s="178"/>
      <c r="Y42" s="176"/>
      <c r="Z42" s="178"/>
      <c r="AA42" s="179"/>
      <c r="AB42" s="174"/>
      <c r="AC42" s="177"/>
      <c r="AD42" s="174"/>
      <c r="AE42" s="177"/>
      <c r="AF42" s="174"/>
      <c r="AG42" s="177"/>
      <c r="AH42" s="176"/>
      <c r="AI42" s="177"/>
      <c r="AJ42" s="176"/>
      <c r="AK42" s="177"/>
      <c r="AL42" s="176"/>
      <c r="AM42" s="178"/>
      <c r="AN42" s="179"/>
      <c r="AO42" s="174"/>
      <c r="AP42" s="180"/>
      <c r="AQ42" s="181"/>
      <c r="AR42" s="180"/>
      <c r="AS42" s="181"/>
      <c r="AT42" s="180"/>
      <c r="AU42" s="181"/>
      <c r="AV42" s="177"/>
      <c r="AW42" s="176"/>
      <c r="AX42" s="177"/>
      <c r="AY42" s="176"/>
      <c r="AZ42" s="177"/>
      <c r="BA42" s="176"/>
      <c r="BB42" s="178"/>
      <c r="BC42" s="179"/>
      <c r="BD42" s="178"/>
      <c r="BE42" s="178"/>
      <c r="BF42" s="178"/>
    </row>
    <row r="43" spans="1:61" ht="14.1" customHeight="1" x14ac:dyDescent="0.25"/>
    <row r="44" spans="1:61" ht="14.1" customHeight="1" x14ac:dyDescent="0.25">
      <c r="AY44" s="7">
        <f>601/3</f>
        <v>200.33333333333334</v>
      </c>
    </row>
    <row r="45" spans="1:61" ht="14.1" customHeight="1" x14ac:dyDescent="0.25">
      <c r="AL45" s="7">
        <f>601/3</f>
        <v>200.33333333333334</v>
      </c>
    </row>
    <row r="46" spans="1:61" ht="14.1" customHeight="1" x14ac:dyDescent="0.25"/>
    <row r="47" spans="1:61" ht="14.1" customHeight="1" x14ac:dyDescent="0.25"/>
    <row r="48" spans="1:61" ht="14.1" customHeight="1" x14ac:dyDescent="0.25"/>
    <row r="49" spans="2:61" ht="14.1" customHeight="1" x14ac:dyDescent="0.25"/>
    <row r="50" spans="2:61" ht="14.1" customHeight="1" x14ac:dyDescent="0.25"/>
    <row r="51" spans="2:61" s="14" customFormat="1" ht="14.1" customHeight="1" x14ac:dyDescent="0.25">
      <c r="B51" s="2"/>
      <c r="C51" s="3"/>
      <c r="D51" s="4"/>
      <c r="E51" s="7"/>
      <c r="F51" s="6"/>
      <c r="G51" s="3"/>
      <c r="H51" s="6"/>
      <c r="I51" s="3"/>
      <c r="J51" s="6"/>
      <c r="K51" s="3"/>
      <c r="L51" s="6"/>
      <c r="M51" s="3"/>
      <c r="N51" s="6"/>
      <c r="O51" s="3"/>
      <c r="P51" s="6"/>
      <c r="Q51" s="7"/>
      <c r="R51" s="8"/>
      <c r="S51" s="7"/>
      <c r="T51" s="6"/>
      <c r="U51" s="7"/>
      <c r="V51" s="8"/>
      <c r="W51" s="7"/>
      <c r="X51" s="8"/>
      <c r="Y51" s="7"/>
      <c r="Z51" s="8"/>
      <c r="AA51" s="5"/>
      <c r="AB51" s="3"/>
      <c r="AC51" s="6"/>
      <c r="AD51" s="3"/>
      <c r="AE51" s="6"/>
      <c r="AF51" s="3"/>
      <c r="AG51" s="6"/>
      <c r="AH51" s="7"/>
      <c r="AI51" s="6"/>
      <c r="AJ51" s="7"/>
      <c r="AK51" s="6"/>
      <c r="AL51" s="7"/>
      <c r="AM51" s="8"/>
      <c r="AN51" s="5"/>
      <c r="AO51" s="3"/>
      <c r="AP51" s="9"/>
      <c r="AQ51" s="10"/>
      <c r="AR51" s="9"/>
      <c r="AS51" s="10"/>
      <c r="AT51" s="9"/>
      <c r="AU51" s="10"/>
      <c r="AV51" s="6"/>
      <c r="AW51" s="7"/>
      <c r="AX51" s="6"/>
      <c r="AY51" s="7"/>
      <c r="AZ51" s="6"/>
      <c r="BA51" s="7"/>
      <c r="BB51" s="8"/>
      <c r="BC51" s="5"/>
      <c r="BD51" s="8"/>
      <c r="BE51" s="8"/>
      <c r="BF51" s="8"/>
      <c r="BG51" s="1"/>
      <c r="BH51" s="1"/>
      <c r="BI51" s="1"/>
    </row>
    <row r="52" spans="2:61" s="14" customFormat="1" ht="14.1" customHeight="1" x14ac:dyDescent="0.25">
      <c r="B52" s="2"/>
      <c r="C52" s="3"/>
      <c r="D52" s="4"/>
      <c r="E52" s="7"/>
      <c r="F52" s="6"/>
      <c r="G52" s="3"/>
      <c r="H52" s="6"/>
      <c r="I52" s="3"/>
      <c r="J52" s="6"/>
      <c r="K52" s="3"/>
      <c r="L52" s="6"/>
      <c r="M52" s="3"/>
      <c r="N52" s="6"/>
      <c r="O52" s="3"/>
      <c r="P52" s="6"/>
      <c r="Q52" s="7"/>
      <c r="R52" s="8"/>
      <c r="S52" s="7"/>
      <c r="T52" s="6"/>
      <c r="U52" s="7"/>
      <c r="V52" s="8"/>
      <c r="W52" s="7"/>
      <c r="X52" s="8"/>
      <c r="Y52" s="7"/>
      <c r="Z52" s="8"/>
      <c r="AA52" s="5"/>
      <c r="AB52" s="3"/>
      <c r="AC52" s="6"/>
      <c r="AD52" s="3"/>
      <c r="AE52" s="6"/>
      <c r="AF52" s="3"/>
      <c r="AG52" s="6"/>
      <c r="AH52" s="7"/>
      <c r="AI52" s="6"/>
      <c r="AJ52" s="7"/>
      <c r="AK52" s="6"/>
      <c r="AL52" s="7"/>
      <c r="AM52" s="8"/>
      <c r="AN52" s="5"/>
      <c r="AO52" s="3"/>
      <c r="AP52" s="9"/>
      <c r="AQ52" s="10"/>
      <c r="AR52" s="9"/>
      <c r="AS52" s="10"/>
      <c r="AT52" s="9"/>
      <c r="AU52" s="10"/>
      <c r="AV52" s="6"/>
      <c r="AW52" s="7"/>
      <c r="AX52" s="6"/>
      <c r="AY52" s="7"/>
      <c r="AZ52" s="6"/>
      <c r="BA52" s="7"/>
      <c r="BB52" s="8"/>
      <c r="BC52" s="5"/>
      <c r="BD52" s="8"/>
      <c r="BE52" s="8"/>
      <c r="BF52" s="8"/>
      <c r="BG52" s="1"/>
      <c r="BH52" s="1"/>
      <c r="BI52" s="1"/>
    </row>
    <row r="53" spans="2:61" s="14" customFormat="1" ht="14.1" customHeight="1" x14ac:dyDescent="0.25">
      <c r="B53" s="2"/>
      <c r="C53" s="3"/>
      <c r="D53" s="4"/>
      <c r="E53" s="7"/>
      <c r="F53" s="6"/>
      <c r="G53" s="3"/>
      <c r="H53" s="6"/>
      <c r="I53" s="3"/>
      <c r="J53" s="6"/>
      <c r="K53" s="3"/>
      <c r="L53" s="6"/>
      <c r="M53" s="3"/>
      <c r="N53" s="6"/>
      <c r="O53" s="3"/>
      <c r="P53" s="6"/>
      <c r="Q53" s="7"/>
      <c r="R53" s="8"/>
      <c r="S53" s="7"/>
      <c r="T53" s="6"/>
      <c r="U53" s="7"/>
      <c r="V53" s="8"/>
      <c r="W53" s="7"/>
      <c r="X53" s="8"/>
      <c r="Y53" s="7"/>
      <c r="Z53" s="8"/>
      <c r="AA53" s="5"/>
      <c r="AB53" s="3"/>
      <c r="AC53" s="6"/>
      <c r="AD53" s="3"/>
      <c r="AE53" s="6"/>
      <c r="AF53" s="3"/>
      <c r="AG53" s="6"/>
      <c r="AH53" s="7"/>
      <c r="AI53" s="6"/>
      <c r="AJ53" s="7"/>
      <c r="AK53" s="6"/>
      <c r="AL53" s="7"/>
      <c r="AM53" s="8"/>
      <c r="AN53" s="5"/>
      <c r="AO53" s="3"/>
      <c r="AP53" s="9"/>
      <c r="AQ53" s="10"/>
      <c r="AR53" s="9"/>
      <c r="AS53" s="10"/>
      <c r="AT53" s="9"/>
      <c r="AU53" s="10"/>
      <c r="AV53" s="6"/>
      <c r="AW53" s="7"/>
      <c r="AX53" s="6"/>
      <c r="AY53" s="7"/>
      <c r="AZ53" s="6"/>
      <c r="BA53" s="7"/>
      <c r="BB53" s="8"/>
      <c r="BC53" s="5"/>
      <c r="BD53" s="8"/>
      <c r="BE53" s="8"/>
      <c r="BF53" s="8"/>
      <c r="BG53" s="1"/>
      <c r="BH53" s="1"/>
      <c r="BI53" s="1"/>
    </row>
    <row r="54" spans="2:61" s="14" customFormat="1" ht="14.1" customHeight="1" x14ac:dyDescent="0.25">
      <c r="B54" s="2"/>
      <c r="C54" s="3"/>
      <c r="D54" s="4"/>
      <c r="E54" s="7"/>
      <c r="F54" s="6"/>
      <c r="G54" s="3"/>
      <c r="H54" s="6"/>
      <c r="I54" s="3"/>
      <c r="J54" s="6"/>
      <c r="K54" s="3"/>
      <c r="L54" s="6"/>
      <c r="M54" s="3"/>
      <c r="N54" s="6"/>
      <c r="O54" s="3"/>
      <c r="P54" s="6"/>
      <c r="Q54" s="7"/>
      <c r="R54" s="8"/>
      <c r="S54" s="7"/>
      <c r="T54" s="6"/>
      <c r="U54" s="7"/>
      <c r="V54" s="8"/>
      <c r="W54" s="7"/>
      <c r="X54" s="8"/>
      <c r="Y54" s="7"/>
      <c r="Z54" s="8"/>
      <c r="AA54" s="5"/>
      <c r="AB54" s="3"/>
      <c r="AC54" s="6"/>
      <c r="AD54" s="3"/>
      <c r="AE54" s="6"/>
      <c r="AF54" s="3"/>
      <c r="AG54" s="6"/>
      <c r="AH54" s="7"/>
      <c r="AI54" s="6"/>
      <c r="AJ54" s="7"/>
      <c r="AK54" s="6"/>
      <c r="AL54" s="7"/>
      <c r="AM54" s="8"/>
      <c r="AN54" s="5"/>
      <c r="AO54" s="3"/>
      <c r="AP54" s="9"/>
      <c r="AQ54" s="10"/>
      <c r="AR54" s="9"/>
      <c r="AS54" s="10"/>
      <c r="AT54" s="9"/>
      <c r="AU54" s="10"/>
      <c r="AV54" s="6"/>
      <c r="AW54" s="7"/>
      <c r="AX54" s="6"/>
      <c r="AY54" s="7"/>
      <c r="AZ54" s="6"/>
      <c r="BA54" s="7"/>
      <c r="BB54" s="8"/>
      <c r="BC54" s="5"/>
      <c r="BD54" s="8"/>
      <c r="BE54" s="8"/>
      <c r="BF54" s="8"/>
      <c r="BG54" s="1"/>
      <c r="BH54" s="1"/>
      <c r="BI54" s="1"/>
    </row>
    <row r="55" spans="2:61" s="14" customFormat="1" ht="14.1" customHeight="1" x14ac:dyDescent="0.25">
      <c r="B55" s="2"/>
      <c r="C55" s="3"/>
      <c r="D55" s="4"/>
      <c r="E55" s="7"/>
      <c r="F55" s="6"/>
      <c r="G55" s="3"/>
      <c r="H55" s="6"/>
      <c r="I55" s="3"/>
      <c r="J55" s="6"/>
      <c r="K55" s="3"/>
      <c r="L55" s="6"/>
      <c r="M55" s="3"/>
      <c r="N55" s="6"/>
      <c r="O55" s="3"/>
      <c r="P55" s="6"/>
      <c r="Q55" s="7"/>
      <c r="R55" s="8"/>
      <c r="S55" s="7"/>
      <c r="T55" s="6"/>
      <c r="U55" s="7"/>
      <c r="V55" s="8"/>
      <c r="W55" s="7"/>
      <c r="X55" s="8"/>
      <c r="Y55" s="7"/>
      <c r="Z55" s="8"/>
      <c r="AA55" s="5"/>
      <c r="AB55" s="3"/>
      <c r="AC55" s="6"/>
      <c r="AD55" s="3"/>
      <c r="AE55" s="6"/>
      <c r="AF55" s="3"/>
      <c r="AG55" s="6"/>
      <c r="AH55" s="7"/>
      <c r="AI55" s="6"/>
      <c r="AJ55" s="7"/>
      <c r="AK55" s="6"/>
      <c r="AL55" s="7"/>
      <c r="AM55" s="8"/>
      <c r="AN55" s="5"/>
      <c r="AO55" s="3"/>
      <c r="AP55" s="9"/>
      <c r="AQ55" s="10"/>
      <c r="AR55" s="9"/>
      <c r="AS55" s="10"/>
      <c r="AT55" s="9"/>
      <c r="AU55" s="10"/>
      <c r="AV55" s="6"/>
      <c r="AW55" s="7"/>
      <c r="AX55" s="6"/>
      <c r="AY55" s="7"/>
      <c r="AZ55" s="6"/>
      <c r="BA55" s="7"/>
      <c r="BB55" s="8"/>
      <c r="BC55" s="5"/>
      <c r="BD55" s="8"/>
      <c r="BE55" s="8"/>
      <c r="BF55" s="8"/>
      <c r="BG55" s="1"/>
      <c r="BH55" s="1"/>
      <c r="BI55" s="1"/>
    </row>
    <row r="56" spans="2:61" s="14" customFormat="1" ht="14.1" customHeight="1" x14ac:dyDescent="0.25">
      <c r="B56" s="2"/>
      <c r="C56" s="3"/>
      <c r="D56" s="4"/>
      <c r="E56" s="7"/>
      <c r="F56" s="6"/>
      <c r="G56" s="3"/>
      <c r="H56" s="6"/>
      <c r="I56" s="3"/>
      <c r="J56" s="6"/>
      <c r="K56" s="3"/>
      <c r="L56" s="6"/>
      <c r="M56" s="3"/>
      <c r="N56" s="6"/>
      <c r="O56" s="3"/>
      <c r="P56" s="6"/>
      <c r="Q56" s="7"/>
      <c r="R56" s="8"/>
      <c r="S56" s="7"/>
      <c r="T56" s="6"/>
      <c r="U56" s="7"/>
      <c r="V56" s="8"/>
      <c r="W56" s="7"/>
      <c r="X56" s="8"/>
      <c r="Y56" s="7"/>
      <c r="Z56" s="8"/>
      <c r="AA56" s="5"/>
      <c r="AB56" s="3"/>
      <c r="AC56" s="6"/>
      <c r="AD56" s="3"/>
      <c r="AE56" s="6"/>
      <c r="AF56" s="3"/>
      <c r="AG56" s="6"/>
      <c r="AH56" s="7"/>
      <c r="AI56" s="6"/>
      <c r="AJ56" s="7"/>
      <c r="AK56" s="6"/>
      <c r="AL56" s="7"/>
      <c r="AM56" s="8"/>
      <c r="AN56" s="5"/>
      <c r="AO56" s="3"/>
      <c r="AP56" s="9"/>
      <c r="AQ56" s="10"/>
      <c r="AR56" s="9"/>
      <c r="AS56" s="10"/>
      <c r="AT56" s="9"/>
      <c r="AU56" s="10"/>
      <c r="AV56" s="6"/>
      <c r="AW56" s="7"/>
      <c r="AX56" s="6"/>
      <c r="AY56" s="7"/>
      <c r="AZ56" s="6"/>
      <c r="BA56" s="7"/>
      <c r="BB56" s="8"/>
      <c r="BC56" s="5"/>
      <c r="BD56" s="8"/>
      <c r="BE56" s="8"/>
      <c r="BF56" s="8"/>
      <c r="BG56" s="1"/>
      <c r="BH56" s="1"/>
      <c r="BI56" s="1"/>
    </row>
    <row r="57" spans="2:61" s="14" customFormat="1" ht="14.1" customHeight="1" x14ac:dyDescent="0.25">
      <c r="B57" s="2"/>
      <c r="C57" s="3"/>
      <c r="D57" s="4"/>
      <c r="E57" s="7"/>
      <c r="F57" s="6"/>
      <c r="G57" s="3"/>
      <c r="H57" s="6"/>
      <c r="I57" s="3"/>
      <c r="J57" s="6"/>
      <c r="K57" s="3"/>
      <c r="L57" s="6"/>
      <c r="M57" s="3"/>
      <c r="N57" s="6"/>
      <c r="O57" s="3"/>
      <c r="P57" s="6"/>
      <c r="Q57" s="7"/>
      <c r="R57" s="8"/>
      <c r="S57" s="7"/>
      <c r="T57" s="6"/>
      <c r="U57" s="7"/>
      <c r="V57" s="8"/>
      <c r="W57" s="7"/>
      <c r="X57" s="8"/>
      <c r="Y57" s="7"/>
      <c r="Z57" s="8"/>
      <c r="AA57" s="5"/>
      <c r="AB57" s="3"/>
      <c r="AC57" s="6"/>
      <c r="AD57" s="3"/>
      <c r="AE57" s="6"/>
      <c r="AF57" s="3"/>
      <c r="AG57" s="6"/>
      <c r="AH57" s="7"/>
      <c r="AI57" s="6"/>
      <c r="AJ57" s="7"/>
      <c r="AK57" s="6"/>
      <c r="AL57" s="7"/>
      <c r="AM57" s="8"/>
      <c r="AN57" s="5"/>
      <c r="AO57" s="3"/>
      <c r="AP57" s="9"/>
      <c r="AQ57" s="10"/>
      <c r="AR57" s="9"/>
      <c r="AS57" s="10"/>
      <c r="AT57" s="9"/>
      <c r="AU57" s="10"/>
      <c r="AV57" s="6"/>
      <c r="AW57" s="7"/>
      <c r="AX57" s="6"/>
      <c r="AY57" s="7"/>
      <c r="AZ57" s="6"/>
      <c r="BA57" s="7"/>
      <c r="BB57" s="8"/>
      <c r="BC57" s="5"/>
      <c r="BD57" s="8"/>
      <c r="BE57" s="8"/>
      <c r="BF57" s="8"/>
      <c r="BG57" s="1"/>
      <c r="BH57" s="1"/>
      <c r="BI57" s="1"/>
    </row>
    <row r="58" spans="2:61" s="14" customFormat="1" ht="14.1" customHeight="1" x14ac:dyDescent="0.25">
      <c r="B58" s="2"/>
      <c r="C58" s="3"/>
      <c r="D58" s="4"/>
      <c r="E58" s="7"/>
      <c r="F58" s="6"/>
      <c r="G58" s="3"/>
      <c r="H58" s="6"/>
      <c r="I58" s="3"/>
      <c r="J58" s="6"/>
      <c r="K58" s="3"/>
      <c r="L58" s="6"/>
      <c r="M58" s="3"/>
      <c r="N58" s="6"/>
      <c r="O58" s="3"/>
      <c r="P58" s="6"/>
      <c r="Q58" s="7"/>
      <c r="R58" s="8"/>
      <c r="S58" s="7"/>
      <c r="T58" s="6"/>
      <c r="U58" s="7"/>
      <c r="V58" s="8"/>
      <c r="W58" s="7"/>
      <c r="X58" s="8"/>
      <c r="Y58" s="7"/>
      <c r="Z58" s="8"/>
      <c r="AA58" s="5"/>
      <c r="AB58" s="3"/>
      <c r="AC58" s="6"/>
      <c r="AD58" s="3"/>
      <c r="AE58" s="6"/>
      <c r="AF58" s="3"/>
      <c r="AG58" s="6"/>
      <c r="AH58" s="7"/>
      <c r="AI58" s="6"/>
      <c r="AJ58" s="7"/>
      <c r="AK58" s="6"/>
      <c r="AL58" s="7"/>
      <c r="AM58" s="8"/>
      <c r="AN58" s="5"/>
      <c r="AO58" s="3"/>
      <c r="AP58" s="9"/>
      <c r="AQ58" s="10"/>
      <c r="AR58" s="9"/>
      <c r="AS58" s="10"/>
      <c r="AT58" s="9"/>
      <c r="AU58" s="10"/>
      <c r="AV58" s="6"/>
      <c r="AW58" s="7"/>
      <c r="AX58" s="6"/>
      <c r="AY58" s="7"/>
      <c r="AZ58" s="6"/>
      <c r="BA58" s="7"/>
      <c r="BB58" s="8"/>
      <c r="BC58" s="5"/>
      <c r="BD58" s="8"/>
      <c r="BE58" s="8"/>
      <c r="BF58" s="8"/>
      <c r="BG58" s="1"/>
      <c r="BH58" s="1"/>
      <c r="BI58" s="1"/>
    </row>
    <row r="59" spans="2:61" s="14" customFormat="1" ht="14.1" customHeight="1" x14ac:dyDescent="0.25">
      <c r="B59" s="2"/>
      <c r="C59" s="3"/>
      <c r="D59" s="4"/>
      <c r="E59" s="7"/>
      <c r="F59" s="6"/>
      <c r="G59" s="3"/>
      <c r="H59" s="6"/>
      <c r="I59" s="3"/>
      <c r="J59" s="6"/>
      <c r="K59" s="3"/>
      <c r="L59" s="6"/>
      <c r="M59" s="3"/>
      <c r="N59" s="6"/>
      <c r="O59" s="3"/>
      <c r="P59" s="6"/>
      <c r="Q59" s="7"/>
      <c r="R59" s="8"/>
      <c r="S59" s="7"/>
      <c r="T59" s="6"/>
      <c r="U59" s="7"/>
      <c r="V59" s="8"/>
      <c r="W59" s="7"/>
      <c r="X59" s="8"/>
      <c r="Y59" s="7"/>
      <c r="Z59" s="8"/>
      <c r="AA59" s="5"/>
      <c r="AB59" s="3"/>
      <c r="AC59" s="6"/>
      <c r="AD59" s="3"/>
      <c r="AE59" s="6"/>
      <c r="AF59" s="3"/>
      <c r="AG59" s="6"/>
      <c r="AH59" s="7"/>
      <c r="AI59" s="6"/>
      <c r="AJ59" s="7"/>
      <c r="AK59" s="6"/>
      <c r="AL59" s="7"/>
      <c r="AM59" s="8"/>
      <c r="AN59" s="5"/>
      <c r="AO59" s="3"/>
      <c r="AP59" s="9"/>
      <c r="AQ59" s="10"/>
      <c r="AR59" s="9"/>
      <c r="AS59" s="10"/>
      <c r="AT59" s="9"/>
      <c r="AU59" s="10"/>
      <c r="AV59" s="6"/>
      <c r="AW59" s="7"/>
      <c r="AX59" s="6"/>
      <c r="AY59" s="7"/>
      <c r="AZ59" s="6"/>
      <c r="BA59" s="7"/>
      <c r="BB59" s="8"/>
      <c r="BC59" s="5"/>
      <c r="BD59" s="8"/>
      <c r="BE59" s="8"/>
      <c r="BF59" s="8"/>
      <c r="BG59" s="1"/>
      <c r="BH59" s="1"/>
      <c r="BI59" s="1"/>
    </row>
    <row r="60" spans="2:61" s="14" customFormat="1" ht="14.1" customHeight="1" x14ac:dyDescent="0.25">
      <c r="B60" s="2"/>
      <c r="C60" s="3"/>
      <c r="D60" s="4"/>
      <c r="E60" s="7"/>
      <c r="F60" s="6"/>
      <c r="G60" s="3"/>
      <c r="H60" s="6"/>
      <c r="I60" s="3"/>
      <c r="J60" s="6"/>
      <c r="K60" s="3"/>
      <c r="L60" s="6"/>
      <c r="M60" s="3"/>
      <c r="N60" s="6"/>
      <c r="O60" s="3"/>
      <c r="P60" s="6"/>
      <c r="Q60" s="7"/>
      <c r="R60" s="8"/>
      <c r="S60" s="7"/>
      <c r="T60" s="6"/>
      <c r="U60" s="7"/>
      <c r="V60" s="8"/>
      <c r="W60" s="7"/>
      <c r="X60" s="8"/>
      <c r="Y60" s="7"/>
      <c r="Z60" s="8"/>
      <c r="AA60" s="5"/>
      <c r="AB60" s="3"/>
      <c r="AC60" s="6"/>
      <c r="AD60" s="3"/>
      <c r="AE60" s="6"/>
      <c r="AF60" s="3"/>
      <c r="AG60" s="6"/>
      <c r="AH60" s="7"/>
      <c r="AI60" s="6"/>
      <c r="AJ60" s="7"/>
      <c r="AK60" s="6"/>
      <c r="AL60" s="7"/>
      <c r="AM60" s="8"/>
      <c r="AN60" s="5"/>
      <c r="AO60" s="3"/>
      <c r="AP60" s="9"/>
      <c r="AQ60" s="10"/>
      <c r="AR60" s="9"/>
      <c r="AS60" s="10"/>
      <c r="AT60" s="9"/>
      <c r="AU60" s="10"/>
      <c r="AV60" s="6"/>
      <c r="AW60" s="7"/>
      <c r="AX60" s="6"/>
      <c r="AY60" s="7"/>
      <c r="AZ60" s="6"/>
      <c r="BA60" s="7"/>
      <c r="BB60" s="8"/>
      <c r="BC60" s="5"/>
      <c r="BD60" s="8"/>
      <c r="BE60" s="8"/>
      <c r="BF60" s="8"/>
      <c r="BG60" s="1"/>
      <c r="BH60" s="1"/>
      <c r="BI60" s="1"/>
    </row>
  </sheetData>
  <sheetProtection password="F05F" sheet="1" selectLockedCells="1"/>
  <mergeCells count="4">
    <mergeCell ref="E1:Z1"/>
    <mergeCell ref="E7:Z7"/>
    <mergeCell ref="E9:Z9"/>
    <mergeCell ref="F5:AI5"/>
  </mergeCells>
  <printOptions horizontalCentered="1"/>
  <pageMargins left="0.25" right="0.25" top="0.44374999999999998" bottom="0.75" header="0.3" footer="0.3"/>
  <pageSetup paperSize="5" scale="72" orientation="landscape" r:id="rId1"/>
  <headerFooter>
    <oddFooter>&amp;R&amp;"Arial,Regular"&amp;10&amp;D</oddFooter>
  </headerFooter>
  <ignoredErrors>
    <ignoredError sqref="Y32" unlockedFormula="1"/>
    <ignoredError sqref="Z32:BF41 T32:V40 U18:AJ18 U20:AJ20 U22:AJ22 U24:AJ24 U26:AJ26 T29:AJ29 AL18:AY18 AL20:AY20 U28:AJ28 AL22:AY22 AL24:AY24 AL26:AY26 AL28:AY28 BA22:BB22 BA24:BB24 AL29:AZ29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Cohort_03022020</vt:lpstr>
    </vt:vector>
  </TitlesOfParts>
  <Company>NJDOE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skutner</dc:creator>
  <cp:lastModifiedBy>Scott E. Mihalick</cp:lastModifiedBy>
  <cp:lastPrinted>2017-02-03T15:35:52Z</cp:lastPrinted>
  <dcterms:created xsi:type="dcterms:W3CDTF">2014-03-18T14:06:24Z</dcterms:created>
  <dcterms:modified xsi:type="dcterms:W3CDTF">2020-04-17T13:25:55Z</dcterms:modified>
</cp:coreProperties>
</file>