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6800" windowHeight="7335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1" i="1" l="1"/>
  <c r="F129" i="1" l="1"/>
  <c r="I129" i="1" s="1"/>
  <c r="F128" i="1"/>
  <c r="I128" i="1" s="1"/>
  <c r="F127" i="1"/>
  <c r="I127" i="1" s="1"/>
  <c r="I126" i="1"/>
  <c r="F126" i="1"/>
  <c r="G126" i="1" s="1"/>
  <c r="I125" i="1"/>
  <c r="F125" i="1"/>
  <c r="G125" i="1" s="1"/>
  <c r="F124" i="1"/>
  <c r="I124" i="1" s="1"/>
  <c r="F123" i="1"/>
  <c r="I123" i="1" s="1"/>
  <c r="F122" i="1"/>
  <c r="G122" i="1" s="1"/>
  <c r="I121" i="1"/>
  <c r="G121" i="1"/>
  <c r="F121" i="1"/>
  <c r="F120" i="1"/>
  <c r="I120" i="1" s="1"/>
  <c r="F119" i="1"/>
  <c r="I119" i="1" s="1"/>
  <c r="I118" i="1"/>
  <c r="F118" i="1"/>
  <c r="G118" i="1" s="1"/>
  <c r="F117" i="1"/>
  <c r="I117" i="1" s="1"/>
  <c r="F116" i="1"/>
  <c r="I116" i="1" s="1"/>
  <c r="F115" i="1"/>
  <c r="I115" i="1" s="1"/>
  <c r="F114" i="1"/>
  <c r="G114" i="1" s="1"/>
  <c r="G113" i="1"/>
  <c r="F113" i="1"/>
  <c r="I113" i="1" s="1"/>
  <c r="F112" i="1"/>
  <c r="G112" i="1" s="1"/>
  <c r="F111" i="1"/>
  <c r="I111" i="1" s="1"/>
  <c r="I110" i="1"/>
  <c r="F110" i="1"/>
  <c r="G110" i="1" s="1"/>
  <c r="I109" i="1"/>
  <c r="F109" i="1"/>
  <c r="G109" i="1" s="1"/>
  <c r="F108" i="1"/>
  <c r="I108" i="1" s="1"/>
  <c r="F107" i="1"/>
  <c r="I107" i="1" s="1"/>
  <c r="F106" i="1"/>
  <c r="G106" i="1" s="1"/>
  <c r="I105" i="1"/>
  <c r="G105" i="1"/>
  <c r="F105" i="1"/>
  <c r="F104" i="1"/>
  <c r="G104" i="1" s="1"/>
  <c r="F103" i="1"/>
  <c r="I103" i="1" s="1"/>
  <c r="I102" i="1"/>
  <c r="F102" i="1"/>
  <c r="G102" i="1" s="1"/>
  <c r="F101" i="1"/>
  <c r="I101" i="1" s="1"/>
  <c r="F100" i="1"/>
  <c r="G100" i="1" s="1"/>
  <c r="F99" i="1"/>
  <c r="I99" i="1" s="1"/>
  <c r="F98" i="1"/>
  <c r="G98" i="1" s="1"/>
  <c r="G97" i="1"/>
  <c r="F97" i="1"/>
  <c r="I97" i="1" s="1"/>
  <c r="F96" i="1"/>
  <c r="G96" i="1" s="1"/>
  <c r="F95" i="1"/>
  <c r="I95" i="1" s="1"/>
  <c r="I94" i="1"/>
  <c r="F94" i="1"/>
  <c r="G94" i="1" s="1"/>
  <c r="I93" i="1"/>
  <c r="F93" i="1"/>
  <c r="G93" i="1" s="1"/>
  <c r="F92" i="1"/>
  <c r="G92" i="1" s="1"/>
  <c r="F91" i="1"/>
  <c r="I91" i="1" s="1"/>
  <c r="F90" i="1"/>
  <c r="G90" i="1" s="1"/>
  <c r="I89" i="1"/>
  <c r="G89" i="1"/>
  <c r="F89" i="1"/>
  <c r="F88" i="1"/>
  <c r="G88" i="1" s="1"/>
  <c r="F87" i="1"/>
  <c r="I87" i="1" s="1"/>
  <c r="I86" i="1"/>
  <c r="F86" i="1"/>
  <c r="G86" i="1" s="1"/>
  <c r="F85" i="1"/>
  <c r="I85" i="1" s="1"/>
  <c r="F84" i="1"/>
  <c r="G84" i="1" s="1"/>
  <c r="F83" i="1"/>
  <c r="I83" i="1" s="1"/>
  <c r="F82" i="1"/>
  <c r="G82" i="1" s="1"/>
  <c r="G81" i="1"/>
  <c r="F81" i="1"/>
  <c r="I81" i="1" s="1"/>
  <c r="F80" i="1"/>
  <c r="I80" i="1" s="1"/>
  <c r="F79" i="1"/>
  <c r="I79" i="1" s="1"/>
  <c r="I78" i="1"/>
  <c r="F78" i="1"/>
  <c r="G78" i="1" s="1"/>
  <c r="I77" i="1"/>
  <c r="F77" i="1"/>
  <c r="G77" i="1" s="1"/>
  <c r="F76" i="1"/>
  <c r="G76" i="1" s="1"/>
  <c r="F75" i="1"/>
  <c r="I75" i="1" s="1"/>
  <c r="F74" i="1"/>
  <c r="G74" i="1" s="1"/>
  <c r="G73" i="1"/>
  <c r="F73" i="1"/>
  <c r="I73" i="1" s="1"/>
  <c r="F72" i="1"/>
  <c r="I72" i="1" s="1"/>
  <c r="F71" i="1"/>
  <c r="I71" i="1" s="1"/>
  <c r="I70" i="1"/>
  <c r="F70" i="1"/>
  <c r="G70" i="1" s="1"/>
  <c r="F69" i="1"/>
  <c r="I69" i="1" s="1"/>
  <c r="F68" i="1"/>
  <c r="G68" i="1" s="1"/>
  <c r="F67" i="1"/>
  <c r="I67" i="1" s="1"/>
  <c r="F66" i="1"/>
  <c r="G66" i="1" s="1"/>
  <c r="I65" i="1"/>
  <c r="G65" i="1"/>
  <c r="F65" i="1"/>
  <c r="F64" i="1"/>
  <c r="G64" i="1" s="1"/>
  <c r="F63" i="1"/>
  <c r="I63" i="1" s="1"/>
  <c r="F62" i="1"/>
  <c r="I62" i="1" s="1"/>
  <c r="I61" i="1"/>
  <c r="G61" i="1"/>
  <c r="F61" i="1"/>
  <c r="F60" i="1"/>
  <c r="G60" i="1" s="1"/>
  <c r="F59" i="1"/>
  <c r="I59" i="1" s="1"/>
  <c r="F58" i="1"/>
  <c r="I58" i="1" s="1"/>
  <c r="I57" i="1"/>
  <c r="G57" i="1"/>
  <c r="F57" i="1"/>
  <c r="F56" i="1"/>
  <c r="G56" i="1" s="1"/>
  <c r="F55" i="1"/>
  <c r="I55" i="1" s="1"/>
  <c r="F54" i="1"/>
  <c r="I54" i="1" s="1"/>
  <c r="I53" i="1"/>
  <c r="G53" i="1"/>
  <c r="F53" i="1"/>
  <c r="F52" i="1"/>
  <c r="G52" i="1" s="1"/>
  <c r="F51" i="1"/>
  <c r="I51" i="1" s="1"/>
  <c r="F50" i="1"/>
  <c r="I50" i="1" s="1"/>
  <c r="F49" i="1"/>
  <c r="I49" i="1" s="1"/>
  <c r="F48" i="1"/>
  <c r="I48" i="1" s="1"/>
  <c r="F47" i="1"/>
  <c r="I47" i="1" s="1"/>
  <c r="F46" i="1"/>
  <c r="I46" i="1" s="1"/>
  <c r="I45" i="1"/>
  <c r="F45" i="1"/>
  <c r="G45" i="1" s="1"/>
  <c r="F44" i="1"/>
  <c r="I44" i="1" s="1"/>
  <c r="F43" i="1"/>
  <c r="I43" i="1" s="1"/>
  <c r="F42" i="1"/>
  <c r="I42" i="1" s="1"/>
  <c r="I41" i="1"/>
  <c r="F41" i="1"/>
  <c r="G41" i="1" s="1"/>
  <c r="F40" i="1"/>
  <c r="I40" i="1" s="1"/>
  <c r="F39" i="1"/>
  <c r="I39" i="1" s="1"/>
  <c r="F38" i="1"/>
  <c r="I38" i="1" s="1"/>
  <c r="I37" i="1"/>
  <c r="F37" i="1"/>
  <c r="G37" i="1" s="1"/>
  <c r="F36" i="1"/>
  <c r="G36" i="1" s="1"/>
  <c r="F35" i="1"/>
  <c r="I35" i="1" s="1"/>
  <c r="F34" i="1"/>
  <c r="I34" i="1" s="1"/>
  <c r="I33" i="1"/>
  <c r="F33" i="1"/>
  <c r="G33" i="1" s="1"/>
  <c r="F32" i="1"/>
  <c r="G32" i="1" s="1"/>
  <c r="F31" i="1"/>
  <c r="I31" i="1" s="1"/>
  <c r="F30" i="1"/>
  <c r="I30" i="1" s="1"/>
  <c r="I29" i="1"/>
  <c r="F29" i="1"/>
  <c r="G29" i="1" s="1"/>
  <c r="F28" i="1"/>
  <c r="I28" i="1" s="1"/>
  <c r="F27" i="1"/>
  <c r="I27" i="1" s="1"/>
  <c r="F26" i="1"/>
  <c r="I26" i="1" s="1"/>
  <c r="I25" i="1"/>
  <c r="F25" i="1"/>
  <c r="G25" i="1" s="1"/>
  <c r="F24" i="1"/>
  <c r="G24" i="1" s="1"/>
  <c r="F23" i="1"/>
  <c r="I23" i="1" s="1"/>
  <c r="F22" i="1"/>
  <c r="I22" i="1" s="1"/>
  <c r="I21" i="1"/>
  <c r="F21" i="1"/>
  <c r="G21" i="1" s="1"/>
  <c r="F20" i="1"/>
  <c r="G20" i="1" s="1"/>
  <c r="F19" i="1"/>
  <c r="I19" i="1" s="1"/>
  <c r="F18" i="1"/>
  <c r="I18" i="1" s="1"/>
  <c r="I17" i="1"/>
  <c r="F17" i="1"/>
  <c r="G17" i="1" s="1"/>
  <c r="F16" i="1"/>
  <c r="I16" i="1" s="1"/>
  <c r="F15" i="1"/>
  <c r="I15" i="1" s="1"/>
  <c r="F14" i="1"/>
  <c r="I14" i="1" s="1"/>
  <c r="I13" i="1"/>
  <c r="F13" i="1"/>
  <c r="G13" i="1" s="1"/>
  <c r="F12" i="1"/>
  <c r="I12" i="1" s="1"/>
  <c r="F11" i="1"/>
  <c r="I11" i="1" s="1"/>
  <c r="F10" i="1"/>
  <c r="G10" i="1" s="1"/>
  <c r="I9" i="1"/>
  <c r="G9" i="1"/>
  <c r="F9" i="1"/>
  <c r="F8" i="1"/>
  <c r="I8" i="1" s="1"/>
  <c r="F7" i="1"/>
  <c r="I7" i="1" s="1"/>
  <c r="I6" i="1"/>
  <c r="F6" i="1"/>
  <c r="G6" i="1" s="1"/>
  <c r="G5" i="1"/>
  <c r="F5" i="1"/>
  <c r="I5" i="1" s="1"/>
  <c r="F4" i="1"/>
  <c r="F3" i="1"/>
  <c r="I3" i="1" l="1"/>
  <c r="F131" i="1"/>
  <c r="G30" i="1"/>
  <c r="G34" i="1"/>
  <c r="G38" i="1"/>
  <c r="G42" i="1"/>
  <c r="G46" i="1"/>
  <c r="G50" i="1"/>
  <c r="G54" i="1"/>
  <c r="G58" i="1"/>
  <c r="G62" i="1"/>
  <c r="I66" i="1"/>
  <c r="G69" i="1"/>
  <c r="I82" i="1"/>
  <c r="G85" i="1"/>
  <c r="I98" i="1"/>
  <c r="G101" i="1"/>
  <c r="I114" i="1"/>
  <c r="G117" i="1"/>
  <c r="G14" i="1"/>
  <c r="G18" i="1"/>
  <c r="G22" i="1"/>
  <c r="G26" i="1"/>
  <c r="I10" i="1"/>
  <c r="G49" i="1"/>
  <c r="G129" i="1"/>
  <c r="I74" i="1"/>
  <c r="I90" i="1"/>
  <c r="I106" i="1"/>
  <c r="I122" i="1"/>
  <c r="G4" i="1"/>
  <c r="G8" i="1"/>
  <c r="G12" i="1"/>
  <c r="G16" i="1"/>
  <c r="G28" i="1"/>
  <c r="G40" i="1"/>
  <c r="G44" i="1"/>
  <c r="G48" i="1"/>
  <c r="G72" i="1"/>
  <c r="G80" i="1"/>
  <c r="G108" i="1"/>
  <c r="G116" i="1"/>
  <c r="G120" i="1"/>
  <c r="G124" i="1"/>
  <c r="G128" i="1"/>
  <c r="G3" i="1"/>
  <c r="I4" i="1"/>
  <c r="G7" i="1"/>
  <c r="G11" i="1"/>
  <c r="G15" i="1"/>
  <c r="G19" i="1"/>
  <c r="I20" i="1"/>
  <c r="G23" i="1"/>
  <c r="I24" i="1"/>
  <c r="G27" i="1"/>
  <c r="G31" i="1"/>
  <c r="I32" i="1"/>
  <c r="G35" i="1"/>
  <c r="I36" i="1"/>
  <c r="G39" i="1"/>
  <c r="G43" i="1"/>
  <c r="G47" i="1"/>
  <c r="G51" i="1"/>
  <c r="I52" i="1"/>
  <c r="G55" i="1"/>
  <c r="I56" i="1"/>
  <c r="G59" i="1"/>
  <c r="I60" i="1"/>
  <c r="G63" i="1"/>
  <c r="I64" i="1"/>
  <c r="G67" i="1"/>
  <c r="I68" i="1"/>
  <c r="G71" i="1"/>
  <c r="G75" i="1"/>
  <c r="I76" i="1"/>
  <c r="G79" i="1"/>
  <c r="G83" i="1"/>
  <c r="I84" i="1"/>
  <c r="G87" i="1"/>
  <c r="I88" i="1"/>
  <c r="G91" i="1"/>
  <c r="I92" i="1"/>
  <c r="G95" i="1"/>
  <c r="I96" i="1"/>
  <c r="G99" i="1"/>
  <c r="I100" i="1"/>
  <c r="G103" i="1"/>
  <c r="I104" i="1"/>
  <c r="G107" i="1"/>
  <c r="G111" i="1"/>
  <c r="I112" i="1"/>
  <c r="G115" i="1"/>
  <c r="G119" i="1"/>
  <c r="G123" i="1"/>
  <c r="G127" i="1"/>
  <c r="G131" i="1" l="1"/>
  <c r="I131" i="1"/>
</calcChain>
</file>

<file path=xl/sharedStrings.xml><?xml version="1.0" encoding="utf-8"?>
<sst xmlns="http://schemas.openxmlformats.org/spreadsheetml/2006/main" count="518" uniqueCount="220">
  <si>
    <t>Name</t>
  </si>
  <si>
    <t>Job Title</t>
  </si>
  <si>
    <t>Chk Date</t>
  </si>
  <si>
    <t>Chk Number</t>
  </si>
  <si>
    <t>Gross Amt</t>
  </si>
  <si>
    <t>Soc. Sec.-Medi</t>
  </si>
  <si>
    <t xml:space="preserve">Net Amount </t>
  </si>
  <si>
    <t>Description</t>
  </si>
  <si>
    <t>Reimbursement Amount</t>
  </si>
  <si>
    <t xml:space="preserve">RICCIO, JOHN N                               </t>
  </si>
  <si>
    <t>SUPERVISING EQUIP OPERATOR</t>
  </si>
  <si>
    <t>316054</t>
  </si>
  <si>
    <t xml:space="preserve">COVID 19 O/T                  </t>
  </si>
  <si>
    <t xml:space="preserve">FERRY, DOMINIC                               </t>
  </si>
  <si>
    <t>ASST SEWER/WATER SUPT</t>
  </si>
  <si>
    <t>316103</t>
  </si>
  <si>
    <t xml:space="preserve">LAFOON, JAMES                                </t>
  </si>
  <si>
    <t>SITE SUPERVISOR</t>
  </si>
  <si>
    <t>315873</t>
  </si>
  <si>
    <t xml:space="preserve">ZITOLA, MICHAEL                              </t>
  </si>
  <si>
    <t>316104</t>
  </si>
  <si>
    <t xml:space="preserve">LOMBARDOZZI, MICHAEL N                       </t>
  </si>
  <si>
    <t>GENERAL SUPERVISOR ROADS</t>
  </si>
  <si>
    <t>316057</t>
  </si>
  <si>
    <t xml:space="preserve">CHRISTY, ANTHONY M                           </t>
  </si>
  <si>
    <t>TRUCK DRIVER</t>
  </si>
  <si>
    <t>316107</t>
  </si>
  <si>
    <t xml:space="preserve">HOLLYWOOD, JOHN R                            </t>
  </si>
  <si>
    <t>SUPERVISOR TRAFFIC MAINT</t>
  </si>
  <si>
    <t>316052</t>
  </si>
  <si>
    <t xml:space="preserve">LUZZI JR, MICHAEL                            </t>
  </si>
  <si>
    <t>GENERAL SUPERVISOR WATER</t>
  </si>
  <si>
    <t>316105</t>
  </si>
  <si>
    <t xml:space="preserve">PONTORIERO, MICHELE                          </t>
  </si>
  <si>
    <t>SEWER SUPERVISOR/WATER REPAIR</t>
  </si>
  <si>
    <t>315879</t>
  </si>
  <si>
    <t xml:space="preserve">LOMBARDOZZI, ANTHONY                         </t>
  </si>
  <si>
    <t>316058</t>
  </si>
  <si>
    <t xml:space="preserve">BOZZA, SHARON L                              </t>
  </si>
  <si>
    <t>CLERK-HEALTH DEPT</t>
  </si>
  <si>
    <t>315895</t>
  </si>
  <si>
    <t xml:space="preserve">SANTANGELO, JAMES                            </t>
  </si>
  <si>
    <t>SUPERVISING MECHANIC</t>
  </si>
  <si>
    <t>316106</t>
  </si>
  <si>
    <t xml:space="preserve">SCARPELLI, SALVATORE J                       </t>
  </si>
  <si>
    <t>COMPUTER SERV TECH</t>
  </si>
  <si>
    <t>316096</t>
  </si>
  <si>
    <t xml:space="preserve">LEWIS, ARETHEA K                             </t>
  </si>
  <si>
    <t>GRAD NURSE</t>
  </si>
  <si>
    <t>315901</t>
  </si>
  <si>
    <t xml:space="preserve">GOGLIA, MADELINE A                           </t>
  </si>
  <si>
    <t>315902</t>
  </si>
  <si>
    <t xml:space="preserve">SANTASIERI, ANTHONY                          </t>
  </si>
  <si>
    <t>MECHANIC</t>
  </si>
  <si>
    <t>316108</t>
  </si>
  <si>
    <t xml:space="preserve">SCARPELLI, ANTHONY J                         </t>
  </si>
  <si>
    <t>EQUIPMENT OPERATOR</t>
  </si>
  <si>
    <t>316109</t>
  </si>
  <si>
    <t xml:space="preserve">GENITEMPO, JOHN T                            </t>
  </si>
  <si>
    <t>315878</t>
  </si>
  <si>
    <t xml:space="preserve">VANDORN, ANDREW M                            </t>
  </si>
  <si>
    <t xml:space="preserve">POLICE OFFICERS </t>
  </si>
  <si>
    <t>315975</t>
  </si>
  <si>
    <t xml:space="preserve">RESTAINO, THOMAS A                           </t>
  </si>
  <si>
    <t>PUB HEALTH COORDINATOR</t>
  </si>
  <si>
    <t>315905</t>
  </si>
  <si>
    <t xml:space="preserve">KORIBANICK-BLANK, MEREDITH                   </t>
  </si>
  <si>
    <t>315896</t>
  </si>
  <si>
    <t xml:space="preserve">SIGNORELLI, KYLE A                           </t>
  </si>
  <si>
    <t>LABORER</t>
  </si>
  <si>
    <t>315881</t>
  </si>
  <si>
    <t xml:space="preserve">CASSIDY, WILLIAM D                           </t>
  </si>
  <si>
    <t xml:space="preserve">FIREFIGHTER    </t>
  </si>
  <si>
    <t>316031</t>
  </si>
  <si>
    <t xml:space="preserve">CRUZ, PATRICIA L                             </t>
  </si>
  <si>
    <t>315903</t>
  </si>
  <si>
    <t xml:space="preserve">FEASTER, DONNA M                             </t>
  </si>
  <si>
    <t>315899</t>
  </si>
  <si>
    <t xml:space="preserve">ALGIERI, JOHN J                              </t>
  </si>
  <si>
    <t>316037</t>
  </si>
  <si>
    <t xml:space="preserve">ZITOLA-MC GUIRE, LISA                        </t>
  </si>
  <si>
    <t>316066</t>
  </si>
  <si>
    <t xml:space="preserve">SERRANI, MATTHEW J                           </t>
  </si>
  <si>
    <t>316041</t>
  </si>
  <si>
    <t xml:space="preserve">RODRIGUEZ JR, ISRAEL                         </t>
  </si>
  <si>
    <t>316111</t>
  </si>
  <si>
    <t>316374</t>
  </si>
  <si>
    <t>316375</t>
  </si>
  <si>
    <t>316378</t>
  </si>
  <si>
    <t>316321</t>
  </si>
  <si>
    <t>316376</t>
  </si>
  <si>
    <t xml:space="preserve">BUCCI, CHRISTOPHER                           </t>
  </si>
  <si>
    <t>SR. MAINTENANCE REPAIR</t>
  </si>
  <si>
    <t>316354</t>
  </si>
  <si>
    <t xml:space="preserve">TIENE, PETER D                               </t>
  </si>
  <si>
    <t>316220</t>
  </si>
  <si>
    <t xml:space="preserve">GAGLIARDO, ANTHONY G                         </t>
  </si>
  <si>
    <t>MAINTENANCE SUPERVISOR-GROUNDS</t>
  </si>
  <si>
    <t>316342</t>
  </si>
  <si>
    <t xml:space="preserve">POLEWKA, JEFFREY M                           </t>
  </si>
  <si>
    <t>316229</t>
  </si>
  <si>
    <t xml:space="preserve">LAFOON, JAMES C                              </t>
  </si>
  <si>
    <t>316352</t>
  </si>
  <si>
    <t xml:space="preserve">DEMAIO, FRANK A                              </t>
  </si>
  <si>
    <t>RECREATION DIRECTOR</t>
  </si>
  <si>
    <t>316350</t>
  </si>
  <si>
    <t xml:space="preserve">DONADIO, MICHAEL G                           </t>
  </si>
  <si>
    <t>MAINTENANCE WORKER-GROUNDS</t>
  </si>
  <si>
    <t>316343</t>
  </si>
  <si>
    <t xml:space="preserve">RUSSO, PETER V                               </t>
  </si>
  <si>
    <t>316149</t>
  </si>
  <si>
    <t>316169</t>
  </si>
  <si>
    <t>316170</t>
  </si>
  <si>
    <t>316379</t>
  </si>
  <si>
    <t>316380</t>
  </si>
  <si>
    <t>316147</t>
  </si>
  <si>
    <t xml:space="preserve">KIRK, MICHAEL P                              </t>
  </si>
  <si>
    <t>316358</t>
  </si>
  <si>
    <t>316173</t>
  </si>
  <si>
    <t>316150</t>
  </si>
  <si>
    <t xml:space="preserve">FIREFIGHTER/OEM   </t>
  </si>
  <si>
    <t>316300</t>
  </si>
  <si>
    <t xml:space="preserve">JONES, ANGELO                                </t>
  </si>
  <si>
    <t>BUILDING MAINT WORKER</t>
  </si>
  <si>
    <t>316345</t>
  </si>
  <si>
    <t xml:space="preserve">MELILLO, THOMAS R                            </t>
  </si>
  <si>
    <t>CLERK-FIRE DEPT</t>
  </si>
  <si>
    <t>316277</t>
  </si>
  <si>
    <t>316171</t>
  </si>
  <si>
    <t xml:space="preserve">NARDIELLO, ALAN J                            </t>
  </si>
  <si>
    <t>316302</t>
  </si>
  <si>
    <t xml:space="preserve">DAMM, WILLIAM T                              </t>
  </si>
  <si>
    <t>316303</t>
  </si>
  <si>
    <t>316335</t>
  </si>
  <si>
    <t xml:space="preserve">SOTO, HEATHER                                </t>
  </si>
  <si>
    <t>316359</t>
  </si>
  <si>
    <t>316647</t>
  </si>
  <si>
    <t>316648</t>
  </si>
  <si>
    <t>316651</t>
  </si>
  <si>
    <t>316595</t>
  </si>
  <si>
    <t>316649</t>
  </si>
  <si>
    <t>316423</t>
  </si>
  <si>
    <t>316627</t>
  </si>
  <si>
    <t xml:space="preserve">HAMILTON, LINDA M                            </t>
  </si>
  <si>
    <t>RECREATION LEADER</t>
  </si>
  <si>
    <t>316622</t>
  </si>
  <si>
    <t>316616</t>
  </si>
  <si>
    <t>316417</t>
  </si>
  <si>
    <t>316624</t>
  </si>
  <si>
    <t>316617</t>
  </si>
  <si>
    <t>316650</t>
  </si>
  <si>
    <t>316640</t>
  </si>
  <si>
    <t xml:space="preserve">DALESSIO, CHRISTOPHER R                      </t>
  </si>
  <si>
    <t>316512</t>
  </si>
  <si>
    <t>316424</t>
  </si>
  <si>
    <t>316443</t>
  </si>
  <si>
    <t>316444</t>
  </si>
  <si>
    <t xml:space="preserve">GRAZIANO, PETER J                            </t>
  </si>
  <si>
    <t>316514</t>
  </si>
  <si>
    <t>316652</t>
  </si>
  <si>
    <t xml:space="preserve">KIRK, JASON M                                </t>
  </si>
  <si>
    <t>316641</t>
  </si>
  <si>
    <t>316653</t>
  </si>
  <si>
    <t>316422</t>
  </si>
  <si>
    <t>316631</t>
  </si>
  <si>
    <t>316447</t>
  </si>
  <si>
    <t>316425</t>
  </si>
  <si>
    <t>316551</t>
  </si>
  <si>
    <t>316445</t>
  </si>
  <si>
    <t>316609</t>
  </si>
  <si>
    <t xml:space="preserve">KELLY, LUKE A                                </t>
  </si>
  <si>
    <t>316545</t>
  </si>
  <si>
    <t xml:space="preserve">TIMCHAK JR, ALAN E                           </t>
  </si>
  <si>
    <t>316840</t>
  </si>
  <si>
    <t>316900</t>
  </si>
  <si>
    <t>316894</t>
  </si>
  <si>
    <t xml:space="preserve">LOHMAN, CHRISTOPHER J                        </t>
  </si>
  <si>
    <t>316841</t>
  </si>
  <si>
    <t>316904</t>
  </si>
  <si>
    <t>316902</t>
  </si>
  <si>
    <t>316919</t>
  </si>
  <si>
    <t>316721</t>
  </si>
  <si>
    <t>316722</t>
  </si>
  <si>
    <t>316792</t>
  </si>
  <si>
    <t>316920</t>
  </si>
  <si>
    <t>316698</t>
  </si>
  <si>
    <t>316795</t>
  </si>
  <si>
    <t>316909</t>
  </si>
  <si>
    <t>316725</t>
  </si>
  <si>
    <t xml:space="preserve">RODRIGUEZ, VINCENT L                         </t>
  </si>
  <si>
    <t>316800</t>
  </si>
  <si>
    <t>316852</t>
  </si>
  <si>
    <t>316829</t>
  </si>
  <si>
    <t>316723</t>
  </si>
  <si>
    <t xml:space="preserve">STOECKEL SR, JAMES H                         </t>
  </si>
  <si>
    <t>316699</t>
  </si>
  <si>
    <t xml:space="preserve">ROBERTELLO, JAMES F                          </t>
  </si>
  <si>
    <t xml:space="preserve">BUS DRIVERS - P/T-HOURLY      </t>
  </si>
  <si>
    <t>316918</t>
  </si>
  <si>
    <t xml:space="preserve">ROBERTELLO, JOSEPH                           </t>
  </si>
  <si>
    <t>316700</t>
  </si>
  <si>
    <t>316910</t>
  </si>
  <si>
    <t>317187</t>
  </si>
  <si>
    <t>317176</t>
  </si>
  <si>
    <t>317186</t>
  </si>
  <si>
    <t>317201</t>
  </si>
  <si>
    <t>317004</t>
  </si>
  <si>
    <t>317005</t>
  </si>
  <si>
    <t>317202</t>
  </si>
  <si>
    <t>316981</t>
  </si>
  <si>
    <t>317008</t>
  </si>
  <si>
    <t>317179</t>
  </si>
  <si>
    <t>317112</t>
  </si>
  <si>
    <t>317006</t>
  </si>
  <si>
    <t>316982</t>
  </si>
  <si>
    <t>317200</t>
  </si>
  <si>
    <t>316983</t>
  </si>
  <si>
    <t>PARKS LABORER</t>
  </si>
  <si>
    <t>317192</t>
  </si>
  <si>
    <t>Total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</si>
</sst>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</font>
    <font>
      <b/>
      <u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Border="1" applyAlignment="1" applyProtection="1">
      <alignment horizontal="center"/>
      <protection locked="0"/>
    </xf>
    <xf numFmtId="164" fontId="3" fillId="2" borderId="0" xfId="0" applyNumberFormat="1" applyFont="1" applyFill="1" applyBorder="1" applyAlignment="1" applyProtection="1">
      <alignment horizontal="center"/>
      <protection locked="0"/>
    </xf>
    <xf numFmtId="43" fontId="3" fillId="2" borderId="0" xfId="1" applyFont="1" applyFill="1" applyBorder="1" applyAlignment="1" applyProtection="1">
      <alignment horizontal="center"/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/>
      <protection locked="0"/>
    </xf>
    <xf numFmtId="43" fontId="3" fillId="0" borderId="0" xfId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0" fillId="0" borderId="0" xfId="0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4" fontId="0" fillId="0" borderId="0" xfId="0" applyNumberFormat="1" applyBorder="1" applyProtection="1">
      <protection locked="0"/>
    </xf>
    <xf numFmtId="43" fontId="0" fillId="0" borderId="0" xfId="1" applyFont="1" applyBorder="1" applyProtection="1">
      <protection locked="0"/>
    </xf>
    <xf numFmtId="43" fontId="0" fillId="0" borderId="0" xfId="0" applyNumberForma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43" fontId="0" fillId="4" borderId="0" xfId="0" applyNumberFormat="1" applyFill="1" applyBorder="1"/>
    <xf numFmtId="0" fontId="0" fillId="0" borderId="0" xfId="0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43" fontId="0" fillId="0" borderId="0" xfId="0" applyNumberFormat="1" applyAlignment="1">
      <alignment horizontal="center"/>
    </xf>
    <xf numFmtId="44" fontId="0" fillId="4" borderId="0" xfId="2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0" fontId="0" fillId="4" borderId="0" xfId="0" applyFill="1"/>
    <xf numFmtId="0" fontId="4" fillId="4" borderId="0" xfId="0" applyFont="1" applyFill="1" applyProtection="1">
      <protection locked="0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tabSelected="1" workbookViewId="0">
      <selection activeCell="G9" sqref="G9"/>
    </sheetView>
  </sheetViews>
  <sheetFormatPr defaultRowHeight="15" x14ac:dyDescent="0.25"/>
  <cols>
    <col min="1" max="1" width="36" bestFit="1" customWidth="1"/>
    <col min="2" max="2" width="33.7109375" bestFit="1" customWidth="1"/>
    <col min="3" max="3" width="10.42578125" bestFit="1" customWidth="1"/>
    <col min="4" max="4" width="11.28515625" bestFit="1" customWidth="1"/>
    <col min="5" max="5" width="11.5703125" bestFit="1" customWidth="1"/>
    <col min="6" max="6" width="14.140625" bestFit="1" customWidth="1"/>
    <col min="7" max="7" width="11.5703125" bestFit="1" customWidth="1"/>
    <col min="8" max="8" width="20.5703125" bestFit="1" customWidth="1"/>
    <col min="9" max="9" width="12.5703125" bestFit="1" customWidth="1"/>
  </cols>
  <sheetData>
    <row r="1" spans="1:9" s="6" customFormat="1" ht="3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4" t="s">
        <v>7</v>
      </c>
      <c r="I1" s="5" t="s">
        <v>8</v>
      </c>
    </row>
    <row r="2" spans="1:9" s="12" customFormat="1" x14ac:dyDescent="0.25">
      <c r="A2" s="7"/>
      <c r="B2" s="7"/>
      <c r="C2" s="8"/>
      <c r="D2" s="7"/>
      <c r="E2" s="7"/>
      <c r="F2" s="9"/>
      <c r="G2" s="7"/>
      <c r="H2" s="10"/>
      <c r="I2" s="11"/>
    </row>
    <row r="3" spans="1:9" s="21" customFormat="1" ht="14.1" customHeight="1" x14ac:dyDescent="0.25">
      <c r="A3" s="13" t="s">
        <v>9</v>
      </c>
      <c r="B3" s="13" t="s">
        <v>10</v>
      </c>
      <c r="C3" s="14">
        <v>43952</v>
      </c>
      <c r="D3" s="15" t="s">
        <v>11</v>
      </c>
      <c r="E3" s="16">
        <v>270.79000000000002</v>
      </c>
      <c r="F3" s="17">
        <f t="shared" ref="F3:F20" si="0">E3*0.0765</f>
        <v>20.715435000000003</v>
      </c>
      <c r="G3" s="18">
        <f t="shared" ref="G3:G34" si="1">E3-F3</f>
        <v>250.07456500000001</v>
      </c>
      <c r="H3" s="19" t="s">
        <v>12</v>
      </c>
      <c r="I3" s="20">
        <f t="shared" ref="I3:I34" si="2">E3+F3</f>
        <v>291.50543500000003</v>
      </c>
    </row>
    <row r="4" spans="1:9" x14ac:dyDescent="0.25">
      <c r="A4" s="22" t="s">
        <v>13</v>
      </c>
      <c r="B4" s="22" t="s">
        <v>14</v>
      </c>
      <c r="C4" s="23">
        <v>43952</v>
      </c>
      <c r="D4" s="19" t="s">
        <v>15</v>
      </c>
      <c r="E4" s="24">
        <v>1717.43</v>
      </c>
      <c r="F4" s="25">
        <f t="shared" si="0"/>
        <v>131.38339500000001</v>
      </c>
      <c r="G4" s="26">
        <f t="shared" si="1"/>
        <v>1586.046605</v>
      </c>
      <c r="H4" s="19" t="s">
        <v>12</v>
      </c>
      <c r="I4" s="27">
        <f t="shared" si="2"/>
        <v>1848.8133950000001</v>
      </c>
    </row>
    <row r="5" spans="1:9" x14ac:dyDescent="0.25">
      <c r="A5" s="22" t="s">
        <v>16</v>
      </c>
      <c r="B5" s="22" t="s">
        <v>17</v>
      </c>
      <c r="C5" s="23">
        <v>43952</v>
      </c>
      <c r="D5" s="19" t="s">
        <v>18</v>
      </c>
      <c r="E5" s="24">
        <v>225</v>
      </c>
      <c r="F5" s="25">
        <f t="shared" si="0"/>
        <v>17.212499999999999</v>
      </c>
      <c r="G5" s="26">
        <f t="shared" si="1"/>
        <v>207.78749999999999</v>
      </c>
      <c r="H5" s="19" t="s">
        <v>12</v>
      </c>
      <c r="I5" s="27">
        <f t="shared" si="2"/>
        <v>242.21250000000001</v>
      </c>
    </row>
    <row r="6" spans="1:9" x14ac:dyDescent="0.25">
      <c r="A6" s="22" t="s">
        <v>19</v>
      </c>
      <c r="B6" s="22" t="s">
        <v>10</v>
      </c>
      <c r="C6" s="23">
        <v>43952</v>
      </c>
      <c r="D6" s="19" t="s">
        <v>20</v>
      </c>
      <c r="E6" s="24">
        <v>813.19</v>
      </c>
      <c r="F6" s="25">
        <f t="shared" si="0"/>
        <v>62.209035</v>
      </c>
      <c r="G6" s="26">
        <f t="shared" si="1"/>
        <v>750.98096500000008</v>
      </c>
      <c r="H6" s="19" t="s">
        <v>12</v>
      </c>
      <c r="I6" s="27">
        <f t="shared" si="2"/>
        <v>875.39903500000003</v>
      </c>
    </row>
    <row r="7" spans="1:9" x14ac:dyDescent="0.25">
      <c r="A7" s="22" t="s">
        <v>21</v>
      </c>
      <c r="B7" s="22" t="s">
        <v>22</v>
      </c>
      <c r="C7" s="23">
        <v>43952</v>
      </c>
      <c r="D7" s="19" t="s">
        <v>23</v>
      </c>
      <c r="E7" s="24">
        <v>754.66</v>
      </c>
      <c r="F7" s="25">
        <f t="shared" si="0"/>
        <v>57.731489999999994</v>
      </c>
      <c r="G7" s="26">
        <f t="shared" si="1"/>
        <v>696.92850999999996</v>
      </c>
      <c r="H7" s="19" t="s">
        <v>12</v>
      </c>
      <c r="I7" s="27">
        <f t="shared" si="2"/>
        <v>812.39148999999998</v>
      </c>
    </row>
    <row r="8" spans="1:9" x14ac:dyDescent="0.25">
      <c r="A8" s="22" t="s">
        <v>24</v>
      </c>
      <c r="B8" s="22" t="s">
        <v>25</v>
      </c>
      <c r="C8" s="23">
        <v>43952</v>
      </c>
      <c r="D8" s="19" t="s">
        <v>26</v>
      </c>
      <c r="E8" s="24">
        <v>261.60000000000002</v>
      </c>
      <c r="F8" s="25">
        <f t="shared" si="0"/>
        <v>20.012400000000003</v>
      </c>
      <c r="G8" s="26">
        <f t="shared" si="1"/>
        <v>241.58760000000001</v>
      </c>
      <c r="H8" s="19" t="s">
        <v>12</v>
      </c>
      <c r="I8" s="27">
        <f t="shared" si="2"/>
        <v>281.61240000000004</v>
      </c>
    </row>
    <row r="9" spans="1:9" x14ac:dyDescent="0.25">
      <c r="A9" s="22" t="s">
        <v>27</v>
      </c>
      <c r="B9" s="22" t="s">
        <v>28</v>
      </c>
      <c r="C9" s="23">
        <v>43952</v>
      </c>
      <c r="D9" s="19" t="s">
        <v>29</v>
      </c>
      <c r="E9" s="24">
        <v>269.08</v>
      </c>
      <c r="F9" s="25">
        <f t="shared" si="0"/>
        <v>20.584619999999997</v>
      </c>
      <c r="G9" s="26">
        <f t="shared" si="1"/>
        <v>248.49537999999998</v>
      </c>
      <c r="H9" s="19" t="s">
        <v>12</v>
      </c>
      <c r="I9" s="27">
        <f t="shared" si="2"/>
        <v>289.66461999999996</v>
      </c>
    </row>
    <row r="10" spans="1:9" x14ac:dyDescent="0.25">
      <c r="A10" s="22" t="s">
        <v>30</v>
      </c>
      <c r="B10" s="22" t="s">
        <v>31</v>
      </c>
      <c r="C10" s="23">
        <v>43952</v>
      </c>
      <c r="D10" s="19" t="s">
        <v>32</v>
      </c>
      <c r="E10" s="24">
        <v>489.75</v>
      </c>
      <c r="F10" s="25">
        <f t="shared" si="0"/>
        <v>37.465874999999997</v>
      </c>
      <c r="G10" s="26">
        <f t="shared" si="1"/>
        <v>452.28412500000002</v>
      </c>
      <c r="H10" s="19" t="s">
        <v>12</v>
      </c>
      <c r="I10" s="27">
        <f t="shared" si="2"/>
        <v>527.21587499999998</v>
      </c>
    </row>
    <row r="11" spans="1:9" x14ac:dyDescent="0.25">
      <c r="A11" s="22" t="s">
        <v>33</v>
      </c>
      <c r="B11" s="22" t="s">
        <v>34</v>
      </c>
      <c r="C11" s="23">
        <v>43952</v>
      </c>
      <c r="D11" s="19" t="s">
        <v>35</v>
      </c>
      <c r="E11" s="24">
        <v>816.25</v>
      </c>
      <c r="F11" s="25">
        <f t="shared" si="0"/>
        <v>62.443125000000002</v>
      </c>
      <c r="G11" s="26">
        <f t="shared" si="1"/>
        <v>753.80687499999999</v>
      </c>
      <c r="H11" s="19" t="s">
        <v>12</v>
      </c>
      <c r="I11" s="27">
        <f t="shared" si="2"/>
        <v>878.69312500000001</v>
      </c>
    </row>
    <row r="12" spans="1:9" x14ac:dyDescent="0.25">
      <c r="A12" s="22" t="s">
        <v>36</v>
      </c>
      <c r="B12" s="22" t="s">
        <v>25</v>
      </c>
      <c r="C12" s="23">
        <v>43952</v>
      </c>
      <c r="D12" s="19" t="s">
        <v>37</v>
      </c>
      <c r="E12" s="24">
        <v>308.20999999999998</v>
      </c>
      <c r="F12" s="25">
        <f t="shared" si="0"/>
        <v>23.578064999999999</v>
      </c>
      <c r="G12" s="26">
        <f t="shared" si="1"/>
        <v>284.631935</v>
      </c>
      <c r="H12" s="19" t="s">
        <v>12</v>
      </c>
      <c r="I12" s="27">
        <f t="shared" si="2"/>
        <v>331.78806499999996</v>
      </c>
    </row>
    <row r="13" spans="1:9" x14ac:dyDescent="0.25">
      <c r="A13" s="22" t="s">
        <v>38</v>
      </c>
      <c r="B13" s="22" t="s">
        <v>39</v>
      </c>
      <c r="C13" s="23">
        <v>43952</v>
      </c>
      <c r="D13" s="19" t="s">
        <v>40</v>
      </c>
      <c r="E13" s="24">
        <v>318.39999999999998</v>
      </c>
      <c r="F13" s="25">
        <f t="shared" si="0"/>
        <v>24.357599999999998</v>
      </c>
      <c r="G13" s="26">
        <f t="shared" si="1"/>
        <v>294.04239999999999</v>
      </c>
      <c r="H13" s="19" t="s">
        <v>12</v>
      </c>
      <c r="I13" s="27">
        <f t="shared" si="2"/>
        <v>342.75759999999997</v>
      </c>
    </row>
    <row r="14" spans="1:9" x14ac:dyDescent="0.25">
      <c r="A14" s="22" t="s">
        <v>41</v>
      </c>
      <c r="B14" s="22" t="s">
        <v>42</v>
      </c>
      <c r="C14" s="23">
        <v>43952</v>
      </c>
      <c r="D14" s="19" t="s">
        <v>43</v>
      </c>
      <c r="E14" s="24">
        <v>210.13</v>
      </c>
      <c r="F14" s="25">
        <f t="shared" si="0"/>
        <v>16.074945</v>
      </c>
      <c r="G14" s="26">
        <f t="shared" si="1"/>
        <v>194.05505499999998</v>
      </c>
      <c r="H14" s="19" t="s">
        <v>12</v>
      </c>
      <c r="I14" s="27">
        <f t="shared" si="2"/>
        <v>226.20494500000001</v>
      </c>
    </row>
    <row r="15" spans="1:9" x14ac:dyDescent="0.25">
      <c r="A15" s="22" t="s">
        <v>44</v>
      </c>
      <c r="B15" s="22" t="s">
        <v>45</v>
      </c>
      <c r="C15" s="23">
        <v>43952</v>
      </c>
      <c r="D15" s="19" t="s">
        <v>46</v>
      </c>
      <c r="E15" s="24">
        <v>114.87</v>
      </c>
      <c r="F15" s="25">
        <f t="shared" si="0"/>
        <v>8.7875549999999993</v>
      </c>
      <c r="G15" s="26">
        <f t="shared" si="1"/>
        <v>106.08244500000001</v>
      </c>
      <c r="H15" s="19" t="s">
        <v>12</v>
      </c>
      <c r="I15" s="27">
        <f t="shared" si="2"/>
        <v>123.657555</v>
      </c>
    </row>
    <row r="16" spans="1:9" x14ac:dyDescent="0.25">
      <c r="A16" s="22" t="s">
        <v>47</v>
      </c>
      <c r="B16" s="22" t="s">
        <v>48</v>
      </c>
      <c r="C16" s="23">
        <v>43952</v>
      </c>
      <c r="D16" s="19" t="s">
        <v>49</v>
      </c>
      <c r="E16" s="24">
        <v>5227.68</v>
      </c>
      <c r="F16" s="25">
        <f t="shared" si="0"/>
        <v>399.91752000000002</v>
      </c>
      <c r="G16" s="26">
        <f t="shared" si="1"/>
        <v>4827.7624800000003</v>
      </c>
      <c r="H16" s="19" t="s">
        <v>12</v>
      </c>
      <c r="I16" s="27">
        <f t="shared" si="2"/>
        <v>5627.5975200000003</v>
      </c>
    </row>
    <row r="17" spans="1:9" x14ac:dyDescent="0.25">
      <c r="A17" s="22" t="s">
        <v>50</v>
      </c>
      <c r="B17" s="22" t="s">
        <v>48</v>
      </c>
      <c r="C17" s="23">
        <v>43952</v>
      </c>
      <c r="D17" s="19" t="s">
        <v>51</v>
      </c>
      <c r="E17" s="24">
        <v>3104.6</v>
      </c>
      <c r="F17" s="25">
        <f t="shared" si="0"/>
        <v>237.50189999999998</v>
      </c>
      <c r="G17" s="26">
        <f t="shared" si="1"/>
        <v>2867.0981000000002</v>
      </c>
      <c r="H17" s="19" t="s">
        <v>12</v>
      </c>
      <c r="I17" s="27">
        <f t="shared" si="2"/>
        <v>3342.1018999999997</v>
      </c>
    </row>
    <row r="18" spans="1:9" x14ac:dyDescent="0.25">
      <c r="A18" s="22" t="s">
        <v>52</v>
      </c>
      <c r="B18" s="22" t="s">
        <v>53</v>
      </c>
      <c r="C18" s="23">
        <v>43952</v>
      </c>
      <c r="D18" s="19" t="s">
        <v>54</v>
      </c>
      <c r="E18" s="24">
        <v>302.14999999999998</v>
      </c>
      <c r="F18" s="25">
        <f t="shared" si="0"/>
        <v>23.114474999999999</v>
      </c>
      <c r="G18" s="26">
        <f t="shared" si="1"/>
        <v>279.03552500000001</v>
      </c>
      <c r="H18" s="19" t="s">
        <v>12</v>
      </c>
      <c r="I18" s="27">
        <f t="shared" si="2"/>
        <v>325.26447499999995</v>
      </c>
    </row>
    <row r="19" spans="1:9" x14ac:dyDescent="0.25">
      <c r="A19" s="22" t="s">
        <v>55</v>
      </c>
      <c r="B19" s="22" t="s">
        <v>56</v>
      </c>
      <c r="C19" s="23">
        <v>43952</v>
      </c>
      <c r="D19" s="19" t="s">
        <v>57</v>
      </c>
      <c r="E19" s="24">
        <v>653.22</v>
      </c>
      <c r="F19" s="25">
        <f t="shared" si="0"/>
        <v>49.971330000000002</v>
      </c>
      <c r="G19" s="26">
        <f t="shared" si="1"/>
        <v>603.24867000000006</v>
      </c>
      <c r="H19" s="19" t="s">
        <v>12</v>
      </c>
      <c r="I19" s="27">
        <f t="shared" si="2"/>
        <v>703.19132999999999</v>
      </c>
    </row>
    <row r="20" spans="1:9" x14ac:dyDescent="0.25">
      <c r="A20" s="22" t="s">
        <v>58</v>
      </c>
      <c r="B20" s="22" t="s">
        <v>17</v>
      </c>
      <c r="C20" s="23">
        <v>43952</v>
      </c>
      <c r="D20" s="19" t="s">
        <v>59</v>
      </c>
      <c r="E20" s="24">
        <v>140</v>
      </c>
      <c r="F20" s="25">
        <f t="shared" si="0"/>
        <v>10.709999999999999</v>
      </c>
      <c r="G20" s="26">
        <f t="shared" si="1"/>
        <v>129.29</v>
      </c>
      <c r="H20" s="19" t="s">
        <v>12</v>
      </c>
      <c r="I20" s="27">
        <f t="shared" si="2"/>
        <v>150.71</v>
      </c>
    </row>
    <row r="21" spans="1:9" x14ac:dyDescent="0.25">
      <c r="A21" s="22" t="s">
        <v>60</v>
      </c>
      <c r="B21" s="22" t="s">
        <v>61</v>
      </c>
      <c r="C21" s="23">
        <v>43952</v>
      </c>
      <c r="D21" s="19" t="s">
        <v>62</v>
      </c>
      <c r="E21" s="24">
        <v>718.65</v>
      </c>
      <c r="F21" s="25">
        <f>E21*0.0145</f>
        <v>10.420425</v>
      </c>
      <c r="G21" s="26">
        <f t="shared" si="1"/>
        <v>708.22957499999995</v>
      </c>
      <c r="H21" s="19" t="s">
        <v>12</v>
      </c>
      <c r="I21" s="27">
        <f t="shared" si="2"/>
        <v>729.070425</v>
      </c>
    </row>
    <row r="22" spans="1:9" x14ac:dyDescent="0.25">
      <c r="A22" s="22" t="s">
        <v>63</v>
      </c>
      <c r="B22" s="22" t="s">
        <v>64</v>
      </c>
      <c r="C22" s="23">
        <v>43952</v>
      </c>
      <c r="D22" s="19" t="s">
        <v>65</v>
      </c>
      <c r="E22" s="24">
        <v>5214.49</v>
      </c>
      <c r="F22" s="25">
        <f>E22*0.0765</f>
        <v>398.90848499999998</v>
      </c>
      <c r="G22" s="26">
        <f t="shared" si="1"/>
        <v>4815.5815149999999</v>
      </c>
      <c r="H22" s="19" t="s">
        <v>12</v>
      </c>
      <c r="I22" s="27">
        <f t="shared" si="2"/>
        <v>5613.3984849999997</v>
      </c>
    </row>
    <row r="23" spans="1:9" x14ac:dyDescent="0.25">
      <c r="A23" s="22" t="s">
        <v>66</v>
      </c>
      <c r="B23" s="22" t="s">
        <v>39</v>
      </c>
      <c r="C23" s="23">
        <v>43952</v>
      </c>
      <c r="D23" s="19" t="s">
        <v>67</v>
      </c>
      <c r="E23" s="24">
        <v>418.89</v>
      </c>
      <c r="F23" s="25">
        <f>E23*0.0765</f>
        <v>32.045085</v>
      </c>
      <c r="G23" s="26">
        <f t="shared" si="1"/>
        <v>386.84491500000001</v>
      </c>
      <c r="H23" s="19" t="s">
        <v>12</v>
      </c>
      <c r="I23" s="27">
        <f t="shared" si="2"/>
        <v>450.93508499999996</v>
      </c>
    </row>
    <row r="24" spans="1:9" x14ac:dyDescent="0.25">
      <c r="A24" s="22" t="s">
        <v>68</v>
      </c>
      <c r="B24" s="22" t="s">
        <v>69</v>
      </c>
      <c r="C24" s="23">
        <v>43952</v>
      </c>
      <c r="D24" s="19" t="s">
        <v>70</v>
      </c>
      <c r="E24" s="24">
        <v>566.52</v>
      </c>
      <c r="F24" s="25">
        <f>E24*0.0765</f>
        <v>43.33878</v>
      </c>
      <c r="G24" s="26">
        <f t="shared" si="1"/>
        <v>523.18121999999994</v>
      </c>
      <c r="H24" s="19" t="s">
        <v>12</v>
      </c>
      <c r="I24" s="27">
        <f t="shared" si="2"/>
        <v>609.85878000000002</v>
      </c>
    </row>
    <row r="25" spans="1:9" x14ac:dyDescent="0.25">
      <c r="A25" s="22" t="s">
        <v>71</v>
      </c>
      <c r="B25" s="22" t="s">
        <v>72</v>
      </c>
      <c r="C25" s="23">
        <v>43952</v>
      </c>
      <c r="D25" s="19" t="s">
        <v>73</v>
      </c>
      <c r="E25" s="24">
        <v>1041.75</v>
      </c>
      <c r="F25" s="25">
        <f>E25*0.0145</f>
        <v>15.105375</v>
      </c>
      <c r="G25" s="26">
        <f t="shared" si="1"/>
        <v>1026.6446249999999</v>
      </c>
      <c r="H25" s="19" t="s">
        <v>12</v>
      </c>
      <c r="I25" s="27">
        <f t="shared" si="2"/>
        <v>1056.8553750000001</v>
      </c>
    </row>
    <row r="26" spans="1:9" x14ac:dyDescent="0.25">
      <c r="A26" s="22" t="s">
        <v>74</v>
      </c>
      <c r="B26" s="22" t="s">
        <v>48</v>
      </c>
      <c r="C26" s="23">
        <v>43952</v>
      </c>
      <c r="D26" s="19" t="s">
        <v>75</v>
      </c>
      <c r="E26" s="24">
        <v>7843.97</v>
      </c>
      <c r="F26" s="25">
        <f>E26*0.0765</f>
        <v>600.06370500000003</v>
      </c>
      <c r="G26" s="26">
        <f t="shared" si="1"/>
        <v>7243.9062950000007</v>
      </c>
      <c r="H26" s="19" t="s">
        <v>12</v>
      </c>
      <c r="I26" s="27">
        <f t="shared" si="2"/>
        <v>8444.0337049999998</v>
      </c>
    </row>
    <row r="27" spans="1:9" x14ac:dyDescent="0.25">
      <c r="A27" s="22" t="s">
        <v>76</v>
      </c>
      <c r="B27" s="22" t="s">
        <v>39</v>
      </c>
      <c r="C27" s="23">
        <v>43952</v>
      </c>
      <c r="D27" s="19" t="s">
        <v>77</v>
      </c>
      <c r="E27" s="24">
        <v>101.64</v>
      </c>
      <c r="F27" s="25">
        <f>E27*0.0765</f>
        <v>7.7754599999999998</v>
      </c>
      <c r="G27" s="26">
        <f t="shared" si="1"/>
        <v>93.864540000000005</v>
      </c>
      <c r="H27" s="19" t="s">
        <v>12</v>
      </c>
      <c r="I27" s="27">
        <f t="shared" si="2"/>
        <v>109.41546</v>
      </c>
    </row>
    <row r="28" spans="1:9" x14ac:dyDescent="0.25">
      <c r="A28" s="22" t="s">
        <v>78</v>
      </c>
      <c r="B28" s="22" t="s">
        <v>72</v>
      </c>
      <c r="C28" s="23">
        <v>43952</v>
      </c>
      <c r="D28" s="19" t="s">
        <v>79</v>
      </c>
      <c r="E28" s="24">
        <v>682.55</v>
      </c>
      <c r="F28" s="25">
        <f>E28*0.0145</f>
        <v>9.8969749999999994</v>
      </c>
      <c r="G28" s="26">
        <f t="shared" si="1"/>
        <v>672.65302499999996</v>
      </c>
      <c r="H28" s="19" t="s">
        <v>12</v>
      </c>
      <c r="I28" s="27">
        <f t="shared" si="2"/>
        <v>692.44697499999995</v>
      </c>
    </row>
    <row r="29" spans="1:9" x14ac:dyDescent="0.25">
      <c r="A29" s="22" t="s">
        <v>80</v>
      </c>
      <c r="B29" s="22" t="s">
        <v>69</v>
      </c>
      <c r="C29" s="23">
        <v>43952</v>
      </c>
      <c r="D29" s="19" t="s">
        <v>81</v>
      </c>
      <c r="E29" s="24">
        <v>197.97</v>
      </c>
      <c r="F29" s="25">
        <f>E29*0.0765</f>
        <v>15.144705</v>
      </c>
      <c r="G29" s="26">
        <f t="shared" si="1"/>
        <v>182.82529500000001</v>
      </c>
      <c r="H29" s="19" t="s">
        <v>12</v>
      </c>
      <c r="I29" s="27">
        <f t="shared" si="2"/>
        <v>213.11470499999999</v>
      </c>
    </row>
    <row r="30" spans="1:9" x14ac:dyDescent="0.25">
      <c r="A30" s="22" t="s">
        <v>82</v>
      </c>
      <c r="B30" s="22" t="s">
        <v>72</v>
      </c>
      <c r="C30" s="23">
        <v>43952</v>
      </c>
      <c r="D30" s="19" t="s">
        <v>83</v>
      </c>
      <c r="E30" s="24">
        <v>514.26</v>
      </c>
      <c r="F30" s="25">
        <f>E30*0.0145</f>
        <v>7.4567700000000006</v>
      </c>
      <c r="G30" s="26">
        <f t="shared" si="1"/>
        <v>506.80322999999999</v>
      </c>
      <c r="H30" s="19" t="s">
        <v>12</v>
      </c>
      <c r="I30" s="27">
        <f t="shared" si="2"/>
        <v>521.71677</v>
      </c>
    </row>
    <row r="31" spans="1:9" x14ac:dyDescent="0.25">
      <c r="A31" s="22" t="s">
        <v>84</v>
      </c>
      <c r="B31" s="22" t="s">
        <v>61</v>
      </c>
      <c r="C31" s="23">
        <v>43952</v>
      </c>
      <c r="D31" s="19" t="s">
        <v>85</v>
      </c>
      <c r="E31" s="24">
        <v>75.2</v>
      </c>
      <c r="F31" s="25">
        <f>E31*0.0145</f>
        <v>1.0904</v>
      </c>
      <c r="G31" s="26">
        <f t="shared" si="1"/>
        <v>74.1096</v>
      </c>
      <c r="H31" s="19" t="s">
        <v>12</v>
      </c>
      <c r="I31" s="27">
        <f t="shared" si="2"/>
        <v>76.290400000000005</v>
      </c>
    </row>
    <row r="32" spans="1:9" x14ac:dyDescent="0.25">
      <c r="A32" s="22" t="s">
        <v>13</v>
      </c>
      <c r="B32" s="22" t="s">
        <v>14</v>
      </c>
      <c r="C32" s="23">
        <v>43966</v>
      </c>
      <c r="D32" s="19" t="s">
        <v>86</v>
      </c>
      <c r="E32" s="24">
        <v>1858.87</v>
      </c>
      <c r="F32" s="25">
        <f t="shared" ref="F32:F37" si="3">E32*0.0765</f>
        <v>142.20355499999999</v>
      </c>
      <c r="G32" s="26">
        <f t="shared" si="1"/>
        <v>1716.6664449999998</v>
      </c>
      <c r="H32" s="19" t="s">
        <v>12</v>
      </c>
      <c r="I32" s="27">
        <f t="shared" si="2"/>
        <v>2001.0735549999999</v>
      </c>
    </row>
    <row r="33" spans="1:9" x14ac:dyDescent="0.25">
      <c r="A33" s="22" t="s">
        <v>19</v>
      </c>
      <c r="B33" s="22" t="s">
        <v>10</v>
      </c>
      <c r="C33" s="23">
        <v>43966</v>
      </c>
      <c r="D33" s="19" t="s">
        <v>87</v>
      </c>
      <c r="E33" s="24">
        <v>1016.48</v>
      </c>
      <c r="F33" s="25">
        <f t="shared" si="3"/>
        <v>77.760720000000006</v>
      </c>
      <c r="G33" s="26">
        <f t="shared" si="1"/>
        <v>938.71928000000003</v>
      </c>
      <c r="H33" s="19" t="s">
        <v>12</v>
      </c>
      <c r="I33" s="27">
        <f t="shared" si="2"/>
        <v>1094.24072</v>
      </c>
    </row>
    <row r="34" spans="1:9" x14ac:dyDescent="0.25">
      <c r="A34" s="22" t="s">
        <v>24</v>
      </c>
      <c r="B34" s="22" t="s">
        <v>25</v>
      </c>
      <c r="C34" s="23">
        <v>43966</v>
      </c>
      <c r="D34" s="19" t="s">
        <v>88</v>
      </c>
      <c r="E34" s="24">
        <v>470.88</v>
      </c>
      <c r="F34" s="25">
        <f t="shared" si="3"/>
        <v>36.022320000000001</v>
      </c>
      <c r="G34" s="26">
        <f t="shared" si="1"/>
        <v>434.85768000000002</v>
      </c>
      <c r="H34" s="19" t="s">
        <v>12</v>
      </c>
      <c r="I34" s="27">
        <f t="shared" si="2"/>
        <v>506.90231999999997</v>
      </c>
    </row>
    <row r="35" spans="1:9" x14ac:dyDescent="0.25">
      <c r="A35" s="22" t="s">
        <v>27</v>
      </c>
      <c r="B35" s="22" t="s">
        <v>28</v>
      </c>
      <c r="C35" s="23">
        <v>43966</v>
      </c>
      <c r="D35" s="19" t="s">
        <v>89</v>
      </c>
      <c r="E35" s="24">
        <v>538.16999999999996</v>
      </c>
      <c r="F35" s="25">
        <f t="shared" si="3"/>
        <v>41.170004999999996</v>
      </c>
      <c r="G35" s="26">
        <f t="shared" ref="G35:G66" si="4">E35-F35</f>
        <v>496.99999499999996</v>
      </c>
      <c r="H35" s="19" t="s">
        <v>12</v>
      </c>
      <c r="I35" s="27">
        <f t="shared" ref="I35:I66" si="5">E35+F35</f>
        <v>579.34000499999991</v>
      </c>
    </row>
    <row r="36" spans="1:9" x14ac:dyDescent="0.25">
      <c r="A36" s="22" t="s">
        <v>30</v>
      </c>
      <c r="B36" s="22" t="s">
        <v>31</v>
      </c>
      <c r="C36" s="23">
        <v>43966</v>
      </c>
      <c r="D36" s="19" t="s">
        <v>90</v>
      </c>
      <c r="E36" s="24">
        <v>816.25</v>
      </c>
      <c r="F36" s="25">
        <f t="shared" si="3"/>
        <v>62.443125000000002</v>
      </c>
      <c r="G36" s="26">
        <f t="shared" si="4"/>
        <v>753.80687499999999</v>
      </c>
      <c r="H36" s="19" t="s">
        <v>12</v>
      </c>
      <c r="I36" s="27">
        <f t="shared" si="5"/>
        <v>878.69312500000001</v>
      </c>
    </row>
    <row r="37" spans="1:9" x14ac:dyDescent="0.25">
      <c r="A37" s="22" t="s">
        <v>91</v>
      </c>
      <c r="B37" s="22" t="s">
        <v>92</v>
      </c>
      <c r="C37" s="23">
        <v>43966</v>
      </c>
      <c r="D37" s="19" t="s">
        <v>93</v>
      </c>
      <c r="E37" s="24">
        <v>230.73</v>
      </c>
      <c r="F37" s="25">
        <f t="shared" si="3"/>
        <v>17.650845</v>
      </c>
      <c r="G37" s="26">
        <f t="shared" si="4"/>
        <v>213.07915499999999</v>
      </c>
      <c r="H37" s="19" t="s">
        <v>12</v>
      </c>
      <c r="I37" s="27">
        <f t="shared" si="5"/>
        <v>248.38084499999999</v>
      </c>
    </row>
    <row r="38" spans="1:9" x14ac:dyDescent="0.25">
      <c r="A38" s="22" t="s">
        <v>94</v>
      </c>
      <c r="B38" s="22" t="s">
        <v>61</v>
      </c>
      <c r="C38" s="23">
        <v>43966</v>
      </c>
      <c r="D38" s="19" t="s">
        <v>95</v>
      </c>
      <c r="E38" s="24">
        <v>801.11</v>
      </c>
      <c r="F38" s="25">
        <f>E38*0.0145</f>
        <v>11.616095000000001</v>
      </c>
      <c r="G38" s="26">
        <f t="shared" si="4"/>
        <v>789.49390500000004</v>
      </c>
      <c r="H38" s="19" t="s">
        <v>12</v>
      </c>
      <c r="I38" s="27">
        <f t="shared" si="5"/>
        <v>812.72609499999999</v>
      </c>
    </row>
    <row r="39" spans="1:9" x14ac:dyDescent="0.25">
      <c r="A39" s="22" t="s">
        <v>96</v>
      </c>
      <c r="B39" s="22" t="s">
        <v>97</v>
      </c>
      <c r="C39" s="23">
        <v>43966</v>
      </c>
      <c r="D39" s="19" t="s">
        <v>98</v>
      </c>
      <c r="E39" s="24">
        <v>1502.27</v>
      </c>
      <c r="F39" s="25">
        <f>E39*0.0765</f>
        <v>114.923655</v>
      </c>
      <c r="G39" s="26">
        <f t="shared" si="4"/>
        <v>1387.3463449999999</v>
      </c>
      <c r="H39" s="19" t="s">
        <v>12</v>
      </c>
      <c r="I39" s="27">
        <f t="shared" si="5"/>
        <v>1617.193655</v>
      </c>
    </row>
    <row r="40" spans="1:9" x14ac:dyDescent="0.25">
      <c r="A40" s="22" t="s">
        <v>99</v>
      </c>
      <c r="B40" s="22" t="s">
        <v>61</v>
      </c>
      <c r="C40" s="23">
        <v>43966</v>
      </c>
      <c r="D40" s="19" t="s">
        <v>100</v>
      </c>
      <c r="E40" s="24">
        <v>2364.1799999999998</v>
      </c>
      <c r="F40" s="25">
        <f>E40*0.0145</f>
        <v>34.280610000000003</v>
      </c>
      <c r="G40" s="26">
        <f t="shared" si="4"/>
        <v>2329.89939</v>
      </c>
      <c r="H40" s="19" t="s">
        <v>12</v>
      </c>
      <c r="I40" s="27">
        <f t="shared" si="5"/>
        <v>2398.4606099999996</v>
      </c>
    </row>
    <row r="41" spans="1:9" x14ac:dyDescent="0.25">
      <c r="A41" s="22" t="s">
        <v>101</v>
      </c>
      <c r="B41" s="22" t="s">
        <v>17</v>
      </c>
      <c r="C41" s="23">
        <v>43966</v>
      </c>
      <c r="D41" s="19" t="s">
        <v>102</v>
      </c>
      <c r="E41" s="24">
        <v>480</v>
      </c>
      <c r="F41" s="25">
        <f t="shared" ref="F41:F52" si="6">E41*0.0765</f>
        <v>36.72</v>
      </c>
      <c r="G41" s="26">
        <f t="shared" si="4"/>
        <v>443.28</v>
      </c>
      <c r="H41" s="19" t="s">
        <v>12</v>
      </c>
      <c r="I41" s="27">
        <f t="shared" si="5"/>
        <v>516.72</v>
      </c>
    </row>
    <row r="42" spans="1:9" x14ac:dyDescent="0.25">
      <c r="A42" s="22" t="s">
        <v>103</v>
      </c>
      <c r="B42" s="22" t="s">
        <v>104</v>
      </c>
      <c r="C42" s="23">
        <v>43966</v>
      </c>
      <c r="D42" s="19" t="s">
        <v>105</v>
      </c>
      <c r="E42" s="24">
        <v>2670.41</v>
      </c>
      <c r="F42" s="25">
        <f t="shared" si="6"/>
        <v>204.28636499999999</v>
      </c>
      <c r="G42" s="26">
        <f t="shared" si="4"/>
        <v>2466.1236349999999</v>
      </c>
      <c r="H42" s="19" t="s">
        <v>12</v>
      </c>
      <c r="I42" s="27">
        <f t="shared" si="5"/>
        <v>2874.6963649999998</v>
      </c>
    </row>
    <row r="43" spans="1:9" x14ac:dyDescent="0.25">
      <c r="A43" s="22" t="s">
        <v>106</v>
      </c>
      <c r="B43" s="22" t="s">
        <v>107</v>
      </c>
      <c r="C43" s="23">
        <v>43966</v>
      </c>
      <c r="D43" s="19" t="s">
        <v>108</v>
      </c>
      <c r="E43" s="24">
        <v>201.67</v>
      </c>
      <c r="F43" s="25">
        <f t="shared" si="6"/>
        <v>15.427754999999999</v>
      </c>
      <c r="G43" s="26">
        <f t="shared" si="4"/>
        <v>186.242245</v>
      </c>
      <c r="H43" s="19" t="s">
        <v>12</v>
      </c>
      <c r="I43" s="27">
        <f t="shared" si="5"/>
        <v>217.09775499999998</v>
      </c>
    </row>
    <row r="44" spans="1:9" x14ac:dyDescent="0.25">
      <c r="A44" s="22" t="s">
        <v>109</v>
      </c>
      <c r="B44" s="22" t="s">
        <v>69</v>
      </c>
      <c r="C44" s="23">
        <v>43966</v>
      </c>
      <c r="D44" s="19" t="s">
        <v>110</v>
      </c>
      <c r="E44" s="24">
        <v>748.02</v>
      </c>
      <c r="F44" s="25">
        <f t="shared" si="6"/>
        <v>57.223529999999997</v>
      </c>
      <c r="G44" s="26">
        <f t="shared" si="4"/>
        <v>690.79647</v>
      </c>
      <c r="H44" s="19" t="s">
        <v>12</v>
      </c>
      <c r="I44" s="27">
        <f t="shared" si="5"/>
        <v>805.24352999999996</v>
      </c>
    </row>
    <row r="45" spans="1:9" x14ac:dyDescent="0.25">
      <c r="A45" s="22" t="s">
        <v>47</v>
      </c>
      <c r="B45" s="22" t="s">
        <v>48</v>
      </c>
      <c r="C45" s="23">
        <v>43966</v>
      </c>
      <c r="D45" s="19" t="s">
        <v>111</v>
      </c>
      <c r="E45" s="24">
        <v>2221.3000000000002</v>
      </c>
      <c r="F45" s="25">
        <f t="shared" si="6"/>
        <v>169.92945</v>
      </c>
      <c r="G45" s="26">
        <f t="shared" si="4"/>
        <v>2051.3705500000001</v>
      </c>
      <c r="H45" s="19" t="s">
        <v>12</v>
      </c>
      <c r="I45" s="27">
        <f t="shared" si="5"/>
        <v>2391.2294500000003</v>
      </c>
    </row>
    <row r="46" spans="1:9" x14ac:dyDescent="0.25">
      <c r="A46" s="22" t="s">
        <v>50</v>
      </c>
      <c r="B46" s="22" t="s">
        <v>48</v>
      </c>
      <c r="C46" s="23">
        <v>43966</v>
      </c>
      <c r="D46" s="19" t="s">
        <v>112</v>
      </c>
      <c r="E46" s="24">
        <v>1470.02</v>
      </c>
      <c r="F46" s="25">
        <f t="shared" si="6"/>
        <v>112.45653</v>
      </c>
      <c r="G46" s="26">
        <f t="shared" si="4"/>
        <v>1357.5634700000001</v>
      </c>
      <c r="H46" s="19" t="s">
        <v>12</v>
      </c>
      <c r="I46" s="27">
        <f t="shared" si="5"/>
        <v>1582.4765299999999</v>
      </c>
    </row>
    <row r="47" spans="1:9" x14ac:dyDescent="0.25">
      <c r="A47" s="22" t="s">
        <v>52</v>
      </c>
      <c r="B47" s="22" t="s">
        <v>53</v>
      </c>
      <c r="C47" s="23">
        <v>43966</v>
      </c>
      <c r="D47" s="19" t="s">
        <v>113</v>
      </c>
      <c r="E47" s="24">
        <v>302.14999999999998</v>
      </c>
      <c r="F47" s="25">
        <f t="shared" si="6"/>
        <v>23.114474999999999</v>
      </c>
      <c r="G47" s="26">
        <f t="shared" si="4"/>
        <v>279.03552500000001</v>
      </c>
      <c r="H47" s="19" t="s">
        <v>12</v>
      </c>
      <c r="I47" s="27">
        <f t="shared" si="5"/>
        <v>325.26447499999995</v>
      </c>
    </row>
    <row r="48" spans="1:9" x14ac:dyDescent="0.25">
      <c r="A48" s="22" t="s">
        <v>55</v>
      </c>
      <c r="B48" s="22" t="s">
        <v>56</v>
      </c>
      <c r="C48" s="23">
        <v>43966</v>
      </c>
      <c r="D48" s="19" t="s">
        <v>114</v>
      </c>
      <c r="E48" s="24">
        <v>703.47</v>
      </c>
      <c r="F48" s="25">
        <f t="shared" si="6"/>
        <v>53.815455</v>
      </c>
      <c r="G48" s="26">
        <f t="shared" si="4"/>
        <v>649.65454499999998</v>
      </c>
      <c r="H48" s="19" t="s">
        <v>12</v>
      </c>
      <c r="I48" s="27">
        <f t="shared" si="5"/>
        <v>757.28545500000007</v>
      </c>
    </row>
    <row r="49" spans="1:9" x14ac:dyDescent="0.25">
      <c r="A49" s="22" t="s">
        <v>58</v>
      </c>
      <c r="B49" s="22" t="s">
        <v>17</v>
      </c>
      <c r="C49" s="23">
        <v>43966</v>
      </c>
      <c r="D49" s="19" t="s">
        <v>115</v>
      </c>
      <c r="E49" s="24">
        <v>504</v>
      </c>
      <c r="F49" s="25">
        <f t="shared" si="6"/>
        <v>38.555999999999997</v>
      </c>
      <c r="G49" s="26">
        <f t="shared" si="4"/>
        <v>465.44400000000002</v>
      </c>
      <c r="H49" s="19" t="s">
        <v>12</v>
      </c>
      <c r="I49" s="27">
        <f t="shared" si="5"/>
        <v>542.55600000000004</v>
      </c>
    </row>
    <row r="50" spans="1:9" x14ac:dyDescent="0.25">
      <c r="A50" s="22" t="s">
        <v>116</v>
      </c>
      <c r="B50" s="22" t="s">
        <v>56</v>
      </c>
      <c r="C50" s="23">
        <v>43966</v>
      </c>
      <c r="D50" s="19" t="s">
        <v>117</v>
      </c>
      <c r="E50" s="24">
        <v>755.99</v>
      </c>
      <c r="F50" s="25">
        <f t="shared" si="6"/>
        <v>57.833235000000002</v>
      </c>
      <c r="G50" s="26">
        <f t="shared" si="4"/>
        <v>698.15676499999995</v>
      </c>
      <c r="H50" s="19" t="s">
        <v>12</v>
      </c>
      <c r="I50" s="27">
        <f t="shared" si="5"/>
        <v>813.82323500000007</v>
      </c>
    </row>
    <row r="51" spans="1:9" x14ac:dyDescent="0.25">
      <c r="A51" s="22" t="s">
        <v>63</v>
      </c>
      <c r="B51" s="22" t="s">
        <v>64</v>
      </c>
      <c r="C51" s="23">
        <v>43966</v>
      </c>
      <c r="D51" s="19" t="s">
        <v>118</v>
      </c>
      <c r="E51" s="24">
        <v>1248.54</v>
      </c>
      <c r="F51" s="25">
        <f t="shared" si="6"/>
        <v>95.51330999999999</v>
      </c>
      <c r="G51" s="26">
        <f t="shared" si="4"/>
        <v>1153.0266899999999</v>
      </c>
      <c r="H51" s="19" t="s">
        <v>12</v>
      </c>
      <c r="I51" s="27">
        <f t="shared" si="5"/>
        <v>1344.05331</v>
      </c>
    </row>
    <row r="52" spans="1:9" x14ac:dyDescent="0.25">
      <c r="A52" s="22" t="s">
        <v>68</v>
      </c>
      <c r="B52" s="22" t="s">
        <v>69</v>
      </c>
      <c r="C52" s="23">
        <v>43966</v>
      </c>
      <c r="D52" s="19" t="s">
        <v>119</v>
      </c>
      <c r="E52" s="24">
        <v>653.67999999999995</v>
      </c>
      <c r="F52" s="25">
        <f t="shared" si="6"/>
        <v>50.006519999999995</v>
      </c>
      <c r="G52" s="26">
        <f t="shared" si="4"/>
        <v>603.67347999999993</v>
      </c>
      <c r="H52" s="19" t="s">
        <v>12</v>
      </c>
      <c r="I52" s="27">
        <f t="shared" si="5"/>
        <v>703.68651999999997</v>
      </c>
    </row>
    <row r="53" spans="1:9" x14ac:dyDescent="0.25">
      <c r="A53" s="22" t="s">
        <v>71</v>
      </c>
      <c r="B53" s="22" t="s">
        <v>120</v>
      </c>
      <c r="C53" s="23">
        <v>43966</v>
      </c>
      <c r="D53" s="19" t="s">
        <v>121</v>
      </c>
      <c r="E53" s="24">
        <v>651.1</v>
      </c>
      <c r="F53" s="25">
        <f>E53*0.0145</f>
        <v>9.4409500000000008</v>
      </c>
      <c r="G53" s="26">
        <f t="shared" si="4"/>
        <v>641.65904999999998</v>
      </c>
      <c r="H53" s="19" t="s">
        <v>12</v>
      </c>
      <c r="I53" s="27">
        <f t="shared" si="5"/>
        <v>660.54095000000007</v>
      </c>
    </row>
    <row r="54" spans="1:9" x14ac:dyDescent="0.25">
      <c r="A54" s="22" t="s">
        <v>122</v>
      </c>
      <c r="B54" s="22" t="s">
        <v>123</v>
      </c>
      <c r="C54" s="23">
        <v>43966</v>
      </c>
      <c r="D54" s="19" t="s">
        <v>124</v>
      </c>
      <c r="E54" s="24">
        <v>94.23</v>
      </c>
      <c r="F54" s="25">
        <f>E54*0.0765</f>
        <v>7.2085949999999999</v>
      </c>
      <c r="G54" s="26">
        <f t="shared" si="4"/>
        <v>87.021405000000001</v>
      </c>
      <c r="H54" s="19" t="s">
        <v>12</v>
      </c>
      <c r="I54" s="27">
        <f t="shared" si="5"/>
        <v>101.43859500000001</v>
      </c>
    </row>
    <row r="55" spans="1:9" x14ac:dyDescent="0.25">
      <c r="A55" s="22" t="s">
        <v>125</v>
      </c>
      <c r="B55" s="22" t="s">
        <v>126</v>
      </c>
      <c r="C55" s="23">
        <v>43966</v>
      </c>
      <c r="D55" s="19" t="s">
        <v>127</v>
      </c>
      <c r="E55" s="24">
        <v>163.22</v>
      </c>
      <c r="F55" s="25">
        <f>E55*0.0765</f>
        <v>12.486329999999999</v>
      </c>
      <c r="G55" s="26">
        <f t="shared" si="4"/>
        <v>150.73366999999999</v>
      </c>
      <c r="H55" s="19" t="s">
        <v>12</v>
      </c>
      <c r="I55" s="27">
        <f t="shared" si="5"/>
        <v>175.70633000000001</v>
      </c>
    </row>
    <row r="56" spans="1:9" x14ac:dyDescent="0.25">
      <c r="A56" s="22" t="s">
        <v>74</v>
      </c>
      <c r="B56" s="22" t="s">
        <v>48</v>
      </c>
      <c r="C56" s="23">
        <v>43966</v>
      </c>
      <c r="D56" s="19" t="s">
        <v>128</v>
      </c>
      <c r="E56" s="24">
        <v>1653.83</v>
      </c>
      <c r="F56" s="25">
        <f>E56*0.0765</f>
        <v>126.517995</v>
      </c>
      <c r="G56" s="26">
        <f t="shared" si="4"/>
        <v>1527.312005</v>
      </c>
      <c r="H56" s="19" t="s">
        <v>12</v>
      </c>
      <c r="I56" s="27">
        <f t="shared" si="5"/>
        <v>1780.3479949999999</v>
      </c>
    </row>
    <row r="57" spans="1:9" x14ac:dyDescent="0.25">
      <c r="A57" s="22" t="s">
        <v>129</v>
      </c>
      <c r="B57" s="22" t="s">
        <v>72</v>
      </c>
      <c r="C57" s="23">
        <v>43966</v>
      </c>
      <c r="D57" s="19" t="s">
        <v>130</v>
      </c>
      <c r="E57" s="24">
        <v>867.87</v>
      </c>
      <c r="F57" s="25">
        <f>E57*0.0145</f>
        <v>12.584115000000001</v>
      </c>
      <c r="G57" s="26">
        <f t="shared" si="4"/>
        <v>855.28588500000001</v>
      </c>
      <c r="H57" s="19" t="s">
        <v>12</v>
      </c>
      <c r="I57" s="27">
        <f t="shared" si="5"/>
        <v>880.454115</v>
      </c>
    </row>
    <row r="58" spans="1:9" x14ac:dyDescent="0.25">
      <c r="A58" s="22" t="s">
        <v>131</v>
      </c>
      <c r="B58" s="22" t="s">
        <v>61</v>
      </c>
      <c r="C58" s="23">
        <v>43966</v>
      </c>
      <c r="D58" s="19" t="s">
        <v>132</v>
      </c>
      <c r="E58" s="24">
        <v>598.41</v>
      </c>
      <c r="F58" s="25">
        <f>E58*0.0145</f>
        <v>8.6769449999999999</v>
      </c>
      <c r="G58" s="26">
        <f t="shared" si="4"/>
        <v>589.73305499999992</v>
      </c>
      <c r="H58" s="19" t="s">
        <v>12</v>
      </c>
      <c r="I58" s="27">
        <f t="shared" si="5"/>
        <v>607.08694500000001</v>
      </c>
    </row>
    <row r="59" spans="1:9" x14ac:dyDescent="0.25">
      <c r="A59" s="22" t="s">
        <v>80</v>
      </c>
      <c r="B59" s="22" t="s">
        <v>69</v>
      </c>
      <c r="C59" s="23">
        <v>43966</v>
      </c>
      <c r="D59" s="19" t="s">
        <v>133</v>
      </c>
      <c r="E59" s="24">
        <v>395.93</v>
      </c>
      <c r="F59" s="25">
        <f t="shared" ref="F59:F74" si="7">E59*0.0765</f>
        <v>30.288644999999999</v>
      </c>
      <c r="G59" s="26">
        <f t="shared" si="4"/>
        <v>365.64135500000003</v>
      </c>
      <c r="H59" s="19" t="s">
        <v>12</v>
      </c>
      <c r="I59" s="27">
        <f t="shared" si="5"/>
        <v>426.21864499999998</v>
      </c>
    </row>
    <row r="60" spans="1:9" x14ac:dyDescent="0.25">
      <c r="A60" s="22" t="s">
        <v>134</v>
      </c>
      <c r="B60" s="22" t="s">
        <v>69</v>
      </c>
      <c r="C60" s="23">
        <v>43966</v>
      </c>
      <c r="D60" s="19" t="s">
        <v>135</v>
      </c>
      <c r="E60" s="24">
        <v>57.38</v>
      </c>
      <c r="F60" s="25">
        <f t="shared" si="7"/>
        <v>4.38957</v>
      </c>
      <c r="G60" s="26">
        <f t="shared" si="4"/>
        <v>52.990430000000003</v>
      </c>
      <c r="H60" s="19" t="s">
        <v>12</v>
      </c>
      <c r="I60" s="27">
        <f t="shared" si="5"/>
        <v>61.769570000000002</v>
      </c>
    </row>
    <row r="61" spans="1:9" x14ac:dyDescent="0.25">
      <c r="A61" s="22" t="s">
        <v>13</v>
      </c>
      <c r="B61" s="22" t="s">
        <v>14</v>
      </c>
      <c r="C61" s="23">
        <v>43980</v>
      </c>
      <c r="D61" s="19" t="s">
        <v>136</v>
      </c>
      <c r="E61" s="24">
        <v>1535.59</v>
      </c>
      <c r="F61" s="25">
        <f t="shared" si="7"/>
        <v>117.472635</v>
      </c>
      <c r="G61" s="26">
        <f t="shared" si="4"/>
        <v>1418.1173649999998</v>
      </c>
      <c r="H61" s="19" t="s">
        <v>12</v>
      </c>
      <c r="I61" s="27">
        <f t="shared" si="5"/>
        <v>1653.062635</v>
      </c>
    </row>
    <row r="62" spans="1:9" x14ac:dyDescent="0.25">
      <c r="A62" s="22" t="s">
        <v>19</v>
      </c>
      <c r="B62" s="22" t="s">
        <v>10</v>
      </c>
      <c r="C62" s="23">
        <v>43980</v>
      </c>
      <c r="D62" s="19" t="s">
        <v>137</v>
      </c>
      <c r="E62" s="24">
        <v>338.83</v>
      </c>
      <c r="F62" s="25">
        <f t="shared" si="7"/>
        <v>25.920494999999999</v>
      </c>
      <c r="G62" s="26">
        <f t="shared" si="4"/>
        <v>312.90950499999997</v>
      </c>
      <c r="H62" s="19" t="s">
        <v>12</v>
      </c>
      <c r="I62" s="27">
        <f t="shared" si="5"/>
        <v>364.750495</v>
      </c>
    </row>
    <row r="63" spans="1:9" x14ac:dyDescent="0.25">
      <c r="A63" s="22" t="s">
        <v>24</v>
      </c>
      <c r="B63" s="22" t="s">
        <v>25</v>
      </c>
      <c r="C63" s="23">
        <v>43980</v>
      </c>
      <c r="D63" s="19" t="s">
        <v>138</v>
      </c>
      <c r="E63" s="24">
        <v>470.88</v>
      </c>
      <c r="F63" s="25">
        <f t="shared" si="7"/>
        <v>36.022320000000001</v>
      </c>
      <c r="G63" s="26">
        <f t="shared" si="4"/>
        <v>434.85768000000002</v>
      </c>
      <c r="H63" s="19" t="s">
        <v>12</v>
      </c>
      <c r="I63" s="27">
        <f t="shared" si="5"/>
        <v>506.90231999999997</v>
      </c>
    </row>
    <row r="64" spans="1:9" x14ac:dyDescent="0.25">
      <c r="A64" s="22" t="s">
        <v>27</v>
      </c>
      <c r="B64" s="22" t="s">
        <v>28</v>
      </c>
      <c r="C64" s="23">
        <v>43980</v>
      </c>
      <c r="D64" s="19" t="s">
        <v>139</v>
      </c>
      <c r="E64" s="24">
        <v>538.16999999999996</v>
      </c>
      <c r="F64" s="25">
        <f t="shared" si="7"/>
        <v>41.170004999999996</v>
      </c>
      <c r="G64" s="26">
        <f t="shared" si="4"/>
        <v>496.99999499999996</v>
      </c>
      <c r="H64" s="19" t="s">
        <v>12</v>
      </c>
      <c r="I64" s="27">
        <f t="shared" si="5"/>
        <v>579.34000499999991</v>
      </c>
    </row>
    <row r="65" spans="1:9" x14ac:dyDescent="0.25">
      <c r="A65" s="22" t="s">
        <v>30</v>
      </c>
      <c r="B65" s="22" t="s">
        <v>31</v>
      </c>
      <c r="C65" s="23">
        <v>43980</v>
      </c>
      <c r="D65" s="19" t="s">
        <v>140</v>
      </c>
      <c r="E65" s="24">
        <v>272.08</v>
      </c>
      <c r="F65" s="25">
        <f t="shared" si="7"/>
        <v>20.814119999999999</v>
      </c>
      <c r="G65" s="26">
        <f t="shared" si="4"/>
        <v>251.26587999999998</v>
      </c>
      <c r="H65" s="19" t="s">
        <v>12</v>
      </c>
      <c r="I65" s="27">
        <f t="shared" si="5"/>
        <v>292.89411999999999</v>
      </c>
    </row>
    <row r="66" spans="1:9" x14ac:dyDescent="0.25">
      <c r="A66" s="22" t="s">
        <v>33</v>
      </c>
      <c r="B66" s="22" t="s">
        <v>34</v>
      </c>
      <c r="C66" s="23">
        <v>43980</v>
      </c>
      <c r="D66" s="19" t="s">
        <v>141</v>
      </c>
      <c r="E66" s="24">
        <v>544.16999999999996</v>
      </c>
      <c r="F66" s="25">
        <f t="shared" si="7"/>
        <v>41.629004999999999</v>
      </c>
      <c r="G66" s="26">
        <f t="shared" si="4"/>
        <v>502.54099499999995</v>
      </c>
      <c r="H66" s="19" t="s">
        <v>12</v>
      </c>
      <c r="I66" s="27">
        <f t="shared" si="5"/>
        <v>585.79900499999997</v>
      </c>
    </row>
    <row r="67" spans="1:9" x14ac:dyDescent="0.25">
      <c r="A67" s="22" t="s">
        <v>91</v>
      </c>
      <c r="B67" s="22" t="s">
        <v>92</v>
      </c>
      <c r="C67" s="23">
        <v>43980</v>
      </c>
      <c r="D67" s="19" t="s">
        <v>142</v>
      </c>
      <c r="E67" s="24">
        <v>230.73</v>
      </c>
      <c r="F67" s="25">
        <f t="shared" si="7"/>
        <v>17.650845</v>
      </c>
      <c r="G67" s="26">
        <f t="shared" ref="G67:G98" si="8">E67-F67</f>
        <v>213.07915499999999</v>
      </c>
      <c r="H67" s="19" t="s">
        <v>12</v>
      </c>
      <c r="I67" s="27">
        <f t="shared" ref="I67:I98" si="9">E67+F67</f>
        <v>248.38084499999999</v>
      </c>
    </row>
    <row r="68" spans="1:9" x14ac:dyDescent="0.25">
      <c r="A68" s="22" t="s">
        <v>143</v>
      </c>
      <c r="B68" s="22" t="s">
        <v>144</v>
      </c>
      <c r="C68" s="23">
        <v>43980</v>
      </c>
      <c r="D68" s="19" t="s">
        <v>145</v>
      </c>
      <c r="E68" s="24">
        <v>100.46</v>
      </c>
      <c r="F68" s="25">
        <f t="shared" si="7"/>
        <v>7.6851899999999995</v>
      </c>
      <c r="G68" s="26">
        <f t="shared" si="8"/>
        <v>92.774809999999988</v>
      </c>
      <c r="H68" s="19" t="s">
        <v>12</v>
      </c>
      <c r="I68" s="27">
        <f t="shared" si="9"/>
        <v>108.14519</v>
      </c>
    </row>
    <row r="69" spans="1:9" x14ac:dyDescent="0.25">
      <c r="A69" s="22" t="s">
        <v>96</v>
      </c>
      <c r="B69" s="22" t="s">
        <v>97</v>
      </c>
      <c r="C69" s="23">
        <v>43980</v>
      </c>
      <c r="D69" s="19" t="s">
        <v>146</v>
      </c>
      <c r="E69" s="24">
        <v>1024.28</v>
      </c>
      <c r="F69" s="25">
        <f t="shared" si="7"/>
        <v>78.357419999999991</v>
      </c>
      <c r="G69" s="26">
        <f t="shared" si="8"/>
        <v>945.92257999999993</v>
      </c>
      <c r="H69" s="19" t="s">
        <v>12</v>
      </c>
      <c r="I69" s="27">
        <f t="shared" si="9"/>
        <v>1102.63742</v>
      </c>
    </row>
    <row r="70" spans="1:9" x14ac:dyDescent="0.25">
      <c r="A70" s="22" t="s">
        <v>101</v>
      </c>
      <c r="B70" s="22" t="s">
        <v>17</v>
      </c>
      <c r="C70" s="23">
        <v>43980</v>
      </c>
      <c r="D70" s="19" t="s">
        <v>147</v>
      </c>
      <c r="E70" s="24">
        <v>735</v>
      </c>
      <c r="F70" s="25">
        <f t="shared" si="7"/>
        <v>56.227499999999999</v>
      </c>
      <c r="G70" s="26">
        <f t="shared" si="8"/>
        <v>678.77250000000004</v>
      </c>
      <c r="H70" s="19" t="s">
        <v>12</v>
      </c>
      <c r="I70" s="27">
        <f t="shared" si="9"/>
        <v>791.22749999999996</v>
      </c>
    </row>
    <row r="71" spans="1:9" x14ac:dyDescent="0.25">
      <c r="A71" s="22" t="s">
        <v>103</v>
      </c>
      <c r="B71" s="22" t="s">
        <v>104</v>
      </c>
      <c r="C71" s="23">
        <v>43980</v>
      </c>
      <c r="D71" s="19" t="s">
        <v>148</v>
      </c>
      <c r="E71" s="24">
        <v>1780.28</v>
      </c>
      <c r="F71" s="25">
        <f t="shared" si="7"/>
        <v>136.19141999999999</v>
      </c>
      <c r="G71" s="26">
        <f t="shared" si="8"/>
        <v>1644.0885800000001</v>
      </c>
      <c r="H71" s="19" t="s">
        <v>12</v>
      </c>
      <c r="I71" s="27">
        <f t="shared" si="9"/>
        <v>1916.4714199999999</v>
      </c>
    </row>
    <row r="72" spans="1:9" x14ac:dyDescent="0.25">
      <c r="A72" s="22" t="s">
        <v>106</v>
      </c>
      <c r="B72" s="22" t="s">
        <v>107</v>
      </c>
      <c r="C72" s="23">
        <v>43980</v>
      </c>
      <c r="D72" s="19" t="s">
        <v>149</v>
      </c>
      <c r="E72" s="24">
        <v>201.67</v>
      </c>
      <c r="F72" s="25">
        <f t="shared" si="7"/>
        <v>15.427754999999999</v>
      </c>
      <c r="G72" s="26">
        <f t="shared" si="8"/>
        <v>186.242245</v>
      </c>
      <c r="H72" s="19" t="s">
        <v>12</v>
      </c>
      <c r="I72" s="27">
        <f t="shared" si="9"/>
        <v>217.09775499999998</v>
      </c>
    </row>
    <row r="73" spans="1:9" x14ac:dyDescent="0.25">
      <c r="A73" s="22" t="s">
        <v>41</v>
      </c>
      <c r="B73" s="22" t="s">
        <v>42</v>
      </c>
      <c r="C73" s="23">
        <v>43980</v>
      </c>
      <c r="D73" s="19" t="s">
        <v>150</v>
      </c>
      <c r="E73" s="24">
        <v>420.27</v>
      </c>
      <c r="F73" s="25">
        <f t="shared" si="7"/>
        <v>32.150655</v>
      </c>
      <c r="G73" s="26">
        <f t="shared" si="8"/>
        <v>388.11934499999995</v>
      </c>
      <c r="H73" s="19" t="s">
        <v>12</v>
      </c>
      <c r="I73" s="27">
        <f t="shared" si="9"/>
        <v>452.42065500000001</v>
      </c>
    </row>
    <row r="74" spans="1:9" x14ac:dyDescent="0.25">
      <c r="A74" s="22" t="s">
        <v>44</v>
      </c>
      <c r="B74" s="22" t="s">
        <v>45</v>
      </c>
      <c r="C74" s="23">
        <v>43980</v>
      </c>
      <c r="D74" s="19" t="s">
        <v>151</v>
      </c>
      <c r="E74" s="24">
        <v>86.15</v>
      </c>
      <c r="F74" s="25">
        <f t="shared" si="7"/>
        <v>6.5904750000000005</v>
      </c>
      <c r="G74" s="26">
        <f t="shared" si="8"/>
        <v>79.559525000000008</v>
      </c>
      <c r="H74" s="19" t="s">
        <v>12</v>
      </c>
      <c r="I74" s="27">
        <f t="shared" si="9"/>
        <v>92.740475000000004</v>
      </c>
    </row>
    <row r="75" spans="1:9" x14ac:dyDescent="0.25">
      <c r="A75" s="22" t="s">
        <v>152</v>
      </c>
      <c r="B75" s="22" t="s">
        <v>61</v>
      </c>
      <c r="C75" s="23">
        <v>43980</v>
      </c>
      <c r="D75" s="19" t="s">
        <v>153</v>
      </c>
      <c r="E75" s="24">
        <v>820.23</v>
      </c>
      <c r="F75" s="25">
        <f>E75*0.0145</f>
        <v>11.893335</v>
      </c>
      <c r="G75" s="26">
        <f t="shared" si="8"/>
        <v>808.33666500000004</v>
      </c>
      <c r="H75" s="19" t="s">
        <v>12</v>
      </c>
      <c r="I75" s="27">
        <f t="shared" si="9"/>
        <v>832.123335</v>
      </c>
    </row>
    <row r="76" spans="1:9" x14ac:dyDescent="0.25">
      <c r="A76" s="22" t="s">
        <v>109</v>
      </c>
      <c r="B76" s="22" t="s">
        <v>69</v>
      </c>
      <c r="C76" s="23">
        <v>43980</v>
      </c>
      <c r="D76" s="19" t="s">
        <v>154</v>
      </c>
      <c r="E76" s="24">
        <v>448.81</v>
      </c>
      <c r="F76" s="25">
        <f>E76*0.0765</f>
        <v>34.333964999999999</v>
      </c>
      <c r="G76" s="26">
        <f t="shared" si="8"/>
        <v>414.47603500000002</v>
      </c>
      <c r="H76" s="19" t="s">
        <v>12</v>
      </c>
      <c r="I76" s="27">
        <f t="shared" si="9"/>
        <v>483.14396499999998</v>
      </c>
    </row>
    <row r="77" spans="1:9" x14ac:dyDescent="0.25">
      <c r="A77" s="22" t="s">
        <v>47</v>
      </c>
      <c r="B77" s="22" t="s">
        <v>48</v>
      </c>
      <c r="C77" s="23">
        <v>43980</v>
      </c>
      <c r="D77" s="19" t="s">
        <v>155</v>
      </c>
      <c r="E77" s="24">
        <v>2124.3200000000002</v>
      </c>
      <c r="F77" s="25">
        <f>E77*0.0765</f>
        <v>162.51048</v>
      </c>
      <c r="G77" s="26">
        <f t="shared" si="8"/>
        <v>1961.8095200000002</v>
      </c>
      <c r="H77" s="19" t="s">
        <v>12</v>
      </c>
      <c r="I77" s="27">
        <f t="shared" si="9"/>
        <v>2286.8304800000001</v>
      </c>
    </row>
    <row r="78" spans="1:9" x14ac:dyDescent="0.25">
      <c r="A78" s="22" t="s">
        <v>50</v>
      </c>
      <c r="B78" s="22" t="s">
        <v>48</v>
      </c>
      <c r="C78" s="23">
        <v>43980</v>
      </c>
      <c r="D78" s="19" t="s">
        <v>156</v>
      </c>
      <c r="E78" s="24">
        <v>1426.14</v>
      </c>
      <c r="F78" s="25">
        <f>E78*0.0765</f>
        <v>109.09971</v>
      </c>
      <c r="G78" s="26">
        <f t="shared" si="8"/>
        <v>1317.0402900000001</v>
      </c>
      <c r="H78" s="19" t="s">
        <v>12</v>
      </c>
      <c r="I78" s="27">
        <f t="shared" si="9"/>
        <v>1535.2397100000001</v>
      </c>
    </row>
    <row r="79" spans="1:9" x14ac:dyDescent="0.25">
      <c r="A79" s="22" t="s">
        <v>157</v>
      </c>
      <c r="B79" s="22" t="s">
        <v>61</v>
      </c>
      <c r="C79" s="23">
        <v>43980</v>
      </c>
      <c r="D79" s="19" t="s">
        <v>158</v>
      </c>
      <c r="E79" s="24">
        <v>544.39</v>
      </c>
      <c r="F79" s="25">
        <f>E79*0.0145</f>
        <v>7.8936549999999999</v>
      </c>
      <c r="G79" s="26">
        <f t="shared" si="8"/>
        <v>536.49634500000002</v>
      </c>
      <c r="H79" s="19" t="s">
        <v>12</v>
      </c>
      <c r="I79" s="27">
        <f t="shared" si="9"/>
        <v>552.28365499999995</v>
      </c>
    </row>
    <row r="80" spans="1:9" x14ac:dyDescent="0.25">
      <c r="A80" s="22" t="s">
        <v>52</v>
      </c>
      <c r="B80" s="22" t="s">
        <v>53</v>
      </c>
      <c r="C80" s="23">
        <v>43980</v>
      </c>
      <c r="D80" s="19" t="s">
        <v>159</v>
      </c>
      <c r="E80" s="24">
        <v>604.29</v>
      </c>
      <c r="F80" s="25">
        <f t="shared" ref="F80:F89" si="10">E80*0.0765</f>
        <v>46.228184999999996</v>
      </c>
      <c r="G80" s="26">
        <f t="shared" si="8"/>
        <v>558.06181500000002</v>
      </c>
      <c r="H80" s="19" t="s">
        <v>12</v>
      </c>
      <c r="I80" s="27">
        <f t="shared" si="9"/>
        <v>650.5181849999999</v>
      </c>
    </row>
    <row r="81" spans="1:9" x14ac:dyDescent="0.25">
      <c r="A81" s="22" t="s">
        <v>160</v>
      </c>
      <c r="B81" s="22" t="s">
        <v>45</v>
      </c>
      <c r="C81" s="23">
        <v>43980</v>
      </c>
      <c r="D81" s="19" t="s">
        <v>161</v>
      </c>
      <c r="E81" s="24">
        <v>151.62</v>
      </c>
      <c r="F81" s="25">
        <f t="shared" si="10"/>
        <v>11.598929999999999</v>
      </c>
      <c r="G81" s="26">
        <f t="shared" si="8"/>
        <v>140.02107000000001</v>
      </c>
      <c r="H81" s="19" t="s">
        <v>12</v>
      </c>
      <c r="I81" s="27">
        <f t="shared" si="9"/>
        <v>163.21893</v>
      </c>
    </row>
    <row r="82" spans="1:9" x14ac:dyDescent="0.25">
      <c r="A82" s="22" t="s">
        <v>55</v>
      </c>
      <c r="B82" s="22" t="s">
        <v>56</v>
      </c>
      <c r="C82" s="23">
        <v>43980</v>
      </c>
      <c r="D82" s="19" t="s">
        <v>162</v>
      </c>
      <c r="E82" s="24">
        <v>502.48</v>
      </c>
      <c r="F82" s="25">
        <f t="shared" si="10"/>
        <v>38.439720000000001</v>
      </c>
      <c r="G82" s="26">
        <f t="shared" si="8"/>
        <v>464.04028</v>
      </c>
      <c r="H82" s="19" t="s">
        <v>12</v>
      </c>
      <c r="I82" s="27">
        <f t="shared" si="9"/>
        <v>540.91971999999998</v>
      </c>
    </row>
    <row r="83" spans="1:9" x14ac:dyDescent="0.25">
      <c r="A83" s="22" t="s">
        <v>58</v>
      </c>
      <c r="B83" s="22" t="s">
        <v>17</v>
      </c>
      <c r="C83" s="23">
        <v>43980</v>
      </c>
      <c r="D83" s="19" t="s">
        <v>163</v>
      </c>
      <c r="E83" s="24">
        <v>602</v>
      </c>
      <c r="F83" s="25">
        <f t="shared" si="10"/>
        <v>46.052999999999997</v>
      </c>
      <c r="G83" s="26">
        <f t="shared" si="8"/>
        <v>555.947</v>
      </c>
      <c r="H83" s="19" t="s">
        <v>12</v>
      </c>
      <c r="I83" s="27">
        <f t="shared" si="9"/>
        <v>648.053</v>
      </c>
    </row>
    <row r="84" spans="1:9" x14ac:dyDescent="0.25">
      <c r="A84" s="22" t="s">
        <v>116</v>
      </c>
      <c r="B84" s="22" t="s">
        <v>56</v>
      </c>
      <c r="C84" s="23">
        <v>43980</v>
      </c>
      <c r="D84" s="19" t="s">
        <v>164</v>
      </c>
      <c r="E84" s="24">
        <v>302.39</v>
      </c>
      <c r="F84" s="25">
        <f t="shared" si="10"/>
        <v>23.132835</v>
      </c>
      <c r="G84" s="26">
        <f t="shared" si="8"/>
        <v>279.25716499999999</v>
      </c>
      <c r="H84" s="19" t="s">
        <v>12</v>
      </c>
      <c r="I84" s="27">
        <f t="shared" si="9"/>
        <v>325.52283499999999</v>
      </c>
    </row>
    <row r="85" spans="1:9" x14ac:dyDescent="0.25">
      <c r="A85" s="22" t="s">
        <v>63</v>
      </c>
      <c r="B85" s="22" t="s">
        <v>64</v>
      </c>
      <c r="C85" s="23">
        <v>43980</v>
      </c>
      <c r="D85" s="19" t="s">
        <v>165</v>
      </c>
      <c r="E85" s="24">
        <v>1150.6199999999999</v>
      </c>
      <c r="F85" s="25">
        <f t="shared" si="10"/>
        <v>88.022429999999986</v>
      </c>
      <c r="G85" s="26">
        <f t="shared" si="8"/>
        <v>1062.5975699999999</v>
      </c>
      <c r="H85" s="19" t="s">
        <v>12</v>
      </c>
      <c r="I85" s="27">
        <f t="shared" si="9"/>
        <v>1238.6424299999999</v>
      </c>
    </row>
    <row r="86" spans="1:9" x14ac:dyDescent="0.25">
      <c r="A86" s="22" t="s">
        <v>68</v>
      </c>
      <c r="B86" s="22" t="s">
        <v>69</v>
      </c>
      <c r="C86" s="23">
        <v>43980</v>
      </c>
      <c r="D86" s="19" t="s">
        <v>166</v>
      </c>
      <c r="E86" s="24">
        <v>435.79</v>
      </c>
      <c r="F86" s="25">
        <f t="shared" si="10"/>
        <v>33.337935000000002</v>
      </c>
      <c r="G86" s="26">
        <f t="shared" si="8"/>
        <v>402.452065</v>
      </c>
      <c r="H86" s="19" t="s">
        <v>12</v>
      </c>
      <c r="I86" s="27">
        <f t="shared" si="9"/>
        <v>469.12793500000004</v>
      </c>
    </row>
    <row r="87" spans="1:9" x14ac:dyDescent="0.25">
      <c r="A87" s="22" t="s">
        <v>125</v>
      </c>
      <c r="B87" s="22" t="s">
        <v>126</v>
      </c>
      <c r="C87" s="23">
        <v>43980</v>
      </c>
      <c r="D87" s="19" t="s">
        <v>167</v>
      </c>
      <c r="E87" s="24">
        <v>265.23</v>
      </c>
      <c r="F87" s="25">
        <f t="shared" si="10"/>
        <v>20.290095000000001</v>
      </c>
      <c r="G87" s="26">
        <f t="shared" si="8"/>
        <v>244.93990500000001</v>
      </c>
      <c r="H87" s="19" t="s">
        <v>12</v>
      </c>
      <c r="I87" s="27">
        <f t="shared" si="9"/>
        <v>285.52009500000003</v>
      </c>
    </row>
    <row r="88" spans="1:9" x14ac:dyDescent="0.25">
      <c r="A88" s="22" t="s">
        <v>74</v>
      </c>
      <c r="B88" s="22" t="s">
        <v>48</v>
      </c>
      <c r="C88" s="23">
        <v>43980</v>
      </c>
      <c r="D88" s="19" t="s">
        <v>168</v>
      </c>
      <c r="E88" s="24">
        <v>1704.83</v>
      </c>
      <c r="F88" s="25">
        <f t="shared" si="10"/>
        <v>130.41949499999998</v>
      </c>
      <c r="G88" s="26">
        <f t="shared" si="8"/>
        <v>1574.4105049999998</v>
      </c>
      <c r="H88" s="19" t="s">
        <v>12</v>
      </c>
      <c r="I88" s="27">
        <f t="shared" si="9"/>
        <v>1835.249495</v>
      </c>
    </row>
    <row r="89" spans="1:9" x14ac:dyDescent="0.25">
      <c r="A89" s="22" t="s">
        <v>80</v>
      </c>
      <c r="B89" s="22" t="s">
        <v>69</v>
      </c>
      <c r="C89" s="23">
        <v>43980</v>
      </c>
      <c r="D89" s="19" t="s">
        <v>169</v>
      </c>
      <c r="E89" s="24">
        <v>197.97</v>
      </c>
      <c r="F89" s="25">
        <f t="shared" si="10"/>
        <v>15.144705</v>
      </c>
      <c r="G89" s="26">
        <f t="shared" si="8"/>
        <v>182.82529500000001</v>
      </c>
      <c r="H89" s="19" t="s">
        <v>12</v>
      </c>
      <c r="I89" s="27">
        <f t="shared" si="9"/>
        <v>213.11470499999999</v>
      </c>
    </row>
    <row r="90" spans="1:9" x14ac:dyDescent="0.25">
      <c r="A90" s="22" t="s">
        <v>170</v>
      </c>
      <c r="B90" s="22" t="s">
        <v>61</v>
      </c>
      <c r="C90" s="23">
        <v>43980</v>
      </c>
      <c r="D90" s="19" t="s">
        <v>171</v>
      </c>
      <c r="E90" s="24">
        <v>283.20999999999998</v>
      </c>
      <c r="F90" s="25">
        <f>E90*0.0145</f>
        <v>4.1065449999999997</v>
      </c>
      <c r="G90" s="26">
        <f t="shared" si="8"/>
        <v>279.103455</v>
      </c>
      <c r="H90" s="19" t="s">
        <v>12</v>
      </c>
      <c r="I90" s="27">
        <f t="shared" si="9"/>
        <v>287.31654499999996</v>
      </c>
    </row>
    <row r="91" spans="1:9" x14ac:dyDescent="0.25">
      <c r="A91" s="22" t="s">
        <v>172</v>
      </c>
      <c r="B91" s="22" t="s">
        <v>72</v>
      </c>
      <c r="C91" s="23">
        <v>43994</v>
      </c>
      <c r="D91" s="19" t="s">
        <v>173</v>
      </c>
      <c r="E91" s="24">
        <v>1078.4100000000001</v>
      </c>
      <c r="F91" s="25">
        <f>E91*0.0145</f>
        <v>15.636945000000003</v>
      </c>
      <c r="G91" s="26">
        <f t="shared" si="8"/>
        <v>1062.7730550000001</v>
      </c>
      <c r="H91" s="19" t="s">
        <v>12</v>
      </c>
      <c r="I91" s="27">
        <f t="shared" si="9"/>
        <v>1094.0469450000001</v>
      </c>
    </row>
    <row r="92" spans="1:9" x14ac:dyDescent="0.25">
      <c r="A92" s="22" t="s">
        <v>143</v>
      </c>
      <c r="B92" s="22" t="s">
        <v>144</v>
      </c>
      <c r="C92" s="23">
        <v>43994</v>
      </c>
      <c r="D92" s="19" t="s">
        <v>174</v>
      </c>
      <c r="E92" s="24">
        <v>100.46</v>
      </c>
      <c r="F92" s="25">
        <f>E92*0.0765</f>
        <v>7.6851899999999995</v>
      </c>
      <c r="G92" s="26">
        <f t="shared" si="8"/>
        <v>92.774809999999988</v>
      </c>
      <c r="H92" s="19" t="s">
        <v>12</v>
      </c>
      <c r="I92" s="27">
        <f t="shared" si="9"/>
        <v>108.14519</v>
      </c>
    </row>
    <row r="93" spans="1:9" x14ac:dyDescent="0.25">
      <c r="A93" s="22" t="s">
        <v>96</v>
      </c>
      <c r="B93" s="22" t="s">
        <v>97</v>
      </c>
      <c r="C93" s="23">
        <v>43994</v>
      </c>
      <c r="D93" s="19" t="s">
        <v>175</v>
      </c>
      <c r="E93" s="24">
        <v>819.42</v>
      </c>
      <c r="F93" s="25">
        <f>E93*0.0765</f>
        <v>62.685629999999996</v>
      </c>
      <c r="G93" s="26">
        <f t="shared" si="8"/>
        <v>756.73437000000001</v>
      </c>
      <c r="H93" s="19" t="s">
        <v>12</v>
      </c>
      <c r="I93" s="27">
        <f t="shared" si="9"/>
        <v>882.10562999999991</v>
      </c>
    </row>
    <row r="94" spans="1:9" x14ac:dyDescent="0.25">
      <c r="A94" s="22" t="s">
        <v>176</v>
      </c>
      <c r="B94" s="22" t="s">
        <v>72</v>
      </c>
      <c r="C94" s="23">
        <v>43994</v>
      </c>
      <c r="D94" s="19" t="s">
        <v>177</v>
      </c>
      <c r="E94" s="24">
        <v>1238.1400000000001</v>
      </c>
      <c r="F94" s="25">
        <f>E94*0.0145</f>
        <v>17.953030000000002</v>
      </c>
      <c r="G94" s="26">
        <f t="shared" si="8"/>
        <v>1220.1869700000002</v>
      </c>
      <c r="H94" s="19" t="s">
        <v>12</v>
      </c>
      <c r="I94" s="27">
        <f t="shared" si="9"/>
        <v>1256.09303</v>
      </c>
    </row>
    <row r="95" spans="1:9" x14ac:dyDescent="0.25">
      <c r="A95" s="22" t="s">
        <v>101</v>
      </c>
      <c r="B95" s="22" t="s">
        <v>17</v>
      </c>
      <c r="C95" s="23">
        <v>43994</v>
      </c>
      <c r="D95" s="19" t="s">
        <v>178</v>
      </c>
      <c r="E95" s="24">
        <v>772.5</v>
      </c>
      <c r="F95" s="25">
        <f>E95*0.0765</f>
        <v>59.096249999999998</v>
      </c>
      <c r="G95" s="26">
        <f t="shared" si="8"/>
        <v>713.40374999999995</v>
      </c>
      <c r="H95" s="19" t="s">
        <v>12</v>
      </c>
      <c r="I95" s="27">
        <f t="shared" si="9"/>
        <v>831.59625000000005</v>
      </c>
    </row>
    <row r="96" spans="1:9" x14ac:dyDescent="0.25">
      <c r="A96" s="22" t="s">
        <v>103</v>
      </c>
      <c r="B96" s="22" t="s">
        <v>104</v>
      </c>
      <c r="C96" s="23">
        <v>43994</v>
      </c>
      <c r="D96" s="19" t="s">
        <v>179</v>
      </c>
      <c r="E96" s="24">
        <v>1186.8499999999999</v>
      </c>
      <c r="F96" s="25">
        <f>E96*0.0765</f>
        <v>90.794024999999991</v>
      </c>
      <c r="G96" s="26">
        <f t="shared" si="8"/>
        <v>1096.055975</v>
      </c>
      <c r="H96" s="19" t="s">
        <v>12</v>
      </c>
      <c r="I96" s="27">
        <f t="shared" si="9"/>
        <v>1277.6440249999998</v>
      </c>
    </row>
    <row r="97" spans="1:9" x14ac:dyDescent="0.25">
      <c r="A97" s="22" t="s">
        <v>44</v>
      </c>
      <c r="B97" s="22" t="s">
        <v>45</v>
      </c>
      <c r="C97" s="23">
        <v>43994</v>
      </c>
      <c r="D97" s="19" t="s">
        <v>180</v>
      </c>
      <c r="E97" s="24">
        <v>57.44</v>
      </c>
      <c r="F97" s="25">
        <f>E97*0.0765</f>
        <v>4.3941599999999994</v>
      </c>
      <c r="G97" s="26">
        <f t="shared" si="8"/>
        <v>53.045839999999998</v>
      </c>
      <c r="H97" s="19" t="s">
        <v>12</v>
      </c>
      <c r="I97" s="27">
        <f t="shared" si="9"/>
        <v>61.834159999999997</v>
      </c>
    </row>
    <row r="98" spans="1:9" x14ac:dyDescent="0.25">
      <c r="A98" s="22" t="s">
        <v>47</v>
      </c>
      <c r="B98" s="22" t="s">
        <v>48</v>
      </c>
      <c r="C98" s="23">
        <v>43994</v>
      </c>
      <c r="D98" s="19" t="s">
        <v>181</v>
      </c>
      <c r="E98" s="24">
        <v>628.05999999999995</v>
      </c>
      <c r="F98" s="25">
        <f>E98*0.0765</f>
        <v>48.046589999999995</v>
      </c>
      <c r="G98" s="26">
        <f t="shared" si="8"/>
        <v>580.01340999999991</v>
      </c>
      <c r="H98" s="19" t="s">
        <v>12</v>
      </c>
      <c r="I98" s="27">
        <f t="shared" si="9"/>
        <v>676.10658999999998</v>
      </c>
    </row>
    <row r="99" spans="1:9" x14ac:dyDescent="0.25">
      <c r="A99" s="22" t="s">
        <v>50</v>
      </c>
      <c r="B99" s="22" t="s">
        <v>48</v>
      </c>
      <c r="C99" s="23">
        <v>43994</v>
      </c>
      <c r="D99" s="19" t="s">
        <v>182</v>
      </c>
      <c r="E99" s="24">
        <v>29.25</v>
      </c>
      <c r="F99" s="25">
        <f>E99*0.0765</f>
        <v>2.237625</v>
      </c>
      <c r="G99" s="26">
        <f t="shared" ref="G99:G129" si="11">E99-F99</f>
        <v>27.012374999999999</v>
      </c>
      <c r="H99" s="19" t="s">
        <v>12</v>
      </c>
      <c r="I99" s="27">
        <f t="shared" ref="I99:I129" si="12">E99+F99</f>
        <v>31.487625000000001</v>
      </c>
    </row>
    <row r="100" spans="1:9" x14ac:dyDescent="0.25">
      <c r="A100" s="22" t="s">
        <v>157</v>
      </c>
      <c r="B100" s="22" t="s">
        <v>61</v>
      </c>
      <c r="C100" s="23">
        <v>43994</v>
      </c>
      <c r="D100" s="19" t="s">
        <v>183</v>
      </c>
      <c r="E100" s="24">
        <v>544.39</v>
      </c>
      <c r="F100" s="25">
        <f>E100*0.0145</f>
        <v>7.8936549999999999</v>
      </c>
      <c r="G100" s="26">
        <f t="shared" si="11"/>
        <v>536.49634500000002</v>
      </c>
      <c r="H100" s="19" t="s">
        <v>12</v>
      </c>
      <c r="I100" s="27">
        <f t="shared" si="12"/>
        <v>552.28365499999995</v>
      </c>
    </row>
    <row r="101" spans="1:9" x14ac:dyDescent="0.25">
      <c r="A101" s="22" t="s">
        <v>160</v>
      </c>
      <c r="B101" s="22" t="s">
        <v>45</v>
      </c>
      <c r="C101" s="23">
        <v>43994</v>
      </c>
      <c r="D101" s="19" t="s">
        <v>184</v>
      </c>
      <c r="E101" s="24">
        <v>404.31</v>
      </c>
      <c r="F101" s="25">
        <f>E101*0.0765</f>
        <v>30.929714999999998</v>
      </c>
      <c r="G101" s="26">
        <f t="shared" si="11"/>
        <v>373.38028500000001</v>
      </c>
      <c r="H101" s="19" t="s">
        <v>12</v>
      </c>
      <c r="I101" s="27">
        <f t="shared" si="12"/>
        <v>435.23971499999999</v>
      </c>
    </row>
    <row r="102" spans="1:9" x14ac:dyDescent="0.25">
      <c r="A102" s="22" t="s">
        <v>58</v>
      </c>
      <c r="B102" s="22" t="s">
        <v>17</v>
      </c>
      <c r="C102" s="23">
        <v>43994</v>
      </c>
      <c r="D102" s="19" t="s">
        <v>185</v>
      </c>
      <c r="E102" s="24">
        <v>791</v>
      </c>
      <c r="F102" s="25">
        <f>E102*0.0765</f>
        <v>60.511499999999998</v>
      </c>
      <c r="G102" s="26">
        <f t="shared" si="11"/>
        <v>730.48850000000004</v>
      </c>
      <c r="H102" s="19" t="s">
        <v>12</v>
      </c>
      <c r="I102" s="27">
        <f t="shared" si="12"/>
        <v>851.51149999999996</v>
      </c>
    </row>
    <row r="103" spans="1:9" x14ac:dyDescent="0.25">
      <c r="A103" s="22" t="s">
        <v>60</v>
      </c>
      <c r="B103" s="22" t="s">
        <v>61</v>
      </c>
      <c r="C103" s="23">
        <v>43994</v>
      </c>
      <c r="D103" s="19" t="s">
        <v>186</v>
      </c>
      <c r="E103" s="24">
        <v>507.28</v>
      </c>
      <c r="F103" s="25">
        <f>E103*0.0145</f>
        <v>7.3555599999999997</v>
      </c>
      <c r="G103" s="26">
        <f t="shared" si="11"/>
        <v>499.92443999999995</v>
      </c>
      <c r="H103" s="19" t="s">
        <v>12</v>
      </c>
      <c r="I103" s="27">
        <f t="shared" si="12"/>
        <v>514.63555999999994</v>
      </c>
    </row>
    <row r="104" spans="1:9" x14ac:dyDescent="0.25">
      <c r="A104" s="22" t="s">
        <v>116</v>
      </c>
      <c r="B104" s="22" t="s">
        <v>56</v>
      </c>
      <c r="C104" s="23">
        <v>43994</v>
      </c>
      <c r="D104" s="19" t="s">
        <v>187</v>
      </c>
      <c r="E104" s="24">
        <v>125.99</v>
      </c>
      <c r="F104" s="25">
        <f>E104*0.0765</f>
        <v>9.6382349999999999</v>
      </c>
      <c r="G104" s="26">
        <f t="shared" si="11"/>
        <v>116.351765</v>
      </c>
      <c r="H104" s="19" t="s">
        <v>12</v>
      </c>
      <c r="I104" s="27">
        <f t="shared" si="12"/>
        <v>135.62823499999999</v>
      </c>
    </row>
    <row r="105" spans="1:9" x14ac:dyDescent="0.25">
      <c r="A105" s="22" t="s">
        <v>63</v>
      </c>
      <c r="B105" s="22" t="s">
        <v>64</v>
      </c>
      <c r="C105" s="23">
        <v>43994</v>
      </c>
      <c r="D105" s="19" t="s">
        <v>188</v>
      </c>
      <c r="E105" s="24">
        <v>685.47</v>
      </c>
      <c r="F105" s="25">
        <f>E105*0.0765</f>
        <v>52.438454999999998</v>
      </c>
      <c r="G105" s="26">
        <f t="shared" si="11"/>
        <v>633.03154500000005</v>
      </c>
      <c r="H105" s="19" t="s">
        <v>12</v>
      </c>
      <c r="I105" s="27">
        <f t="shared" si="12"/>
        <v>737.908455</v>
      </c>
    </row>
    <row r="106" spans="1:9" x14ac:dyDescent="0.25">
      <c r="A106" s="22" t="s">
        <v>189</v>
      </c>
      <c r="B106" s="22" t="s">
        <v>61</v>
      </c>
      <c r="C106" s="23">
        <v>43994</v>
      </c>
      <c r="D106" s="19" t="s">
        <v>190</v>
      </c>
      <c r="E106" s="24">
        <v>228.03</v>
      </c>
      <c r="F106" s="25">
        <f>E106*0.0145</f>
        <v>3.306435</v>
      </c>
      <c r="G106" s="26">
        <f t="shared" si="11"/>
        <v>224.72356500000001</v>
      </c>
      <c r="H106" s="19" t="s">
        <v>12</v>
      </c>
      <c r="I106" s="27">
        <f t="shared" si="12"/>
        <v>231.33643499999999</v>
      </c>
    </row>
    <row r="107" spans="1:9" x14ac:dyDescent="0.25">
      <c r="A107" s="22" t="s">
        <v>71</v>
      </c>
      <c r="B107" s="22" t="s">
        <v>72</v>
      </c>
      <c r="C107" s="23">
        <v>43994</v>
      </c>
      <c r="D107" s="19" t="s">
        <v>191</v>
      </c>
      <c r="E107" s="24">
        <v>723.3</v>
      </c>
      <c r="F107" s="25">
        <f>E107*0.0145</f>
        <v>10.48785</v>
      </c>
      <c r="G107" s="26">
        <f t="shared" si="11"/>
        <v>712.81214999999997</v>
      </c>
      <c r="H107" s="19" t="s">
        <v>12</v>
      </c>
      <c r="I107" s="27">
        <f t="shared" si="12"/>
        <v>733.78784999999993</v>
      </c>
    </row>
    <row r="108" spans="1:9" x14ac:dyDescent="0.25">
      <c r="A108" s="22" t="s">
        <v>125</v>
      </c>
      <c r="B108" s="22" t="s">
        <v>126</v>
      </c>
      <c r="C108" s="23">
        <v>43994</v>
      </c>
      <c r="D108" s="19" t="s">
        <v>192</v>
      </c>
      <c r="E108" s="24">
        <v>214.21</v>
      </c>
      <c r="F108" s="25">
        <f t="shared" ref="F108:F129" si="13">E108*0.0765</f>
        <v>16.387065</v>
      </c>
      <c r="G108" s="26">
        <f t="shared" si="11"/>
        <v>197.822935</v>
      </c>
      <c r="H108" s="19" t="s">
        <v>12</v>
      </c>
      <c r="I108" s="27">
        <f t="shared" si="12"/>
        <v>230.59706500000001</v>
      </c>
    </row>
    <row r="109" spans="1:9" x14ac:dyDescent="0.25">
      <c r="A109" s="22" t="s">
        <v>74</v>
      </c>
      <c r="B109" s="22" t="s">
        <v>48</v>
      </c>
      <c r="C109" s="23">
        <v>43994</v>
      </c>
      <c r="D109" s="19" t="s">
        <v>193</v>
      </c>
      <c r="E109" s="24">
        <v>829.04</v>
      </c>
      <c r="F109" s="25">
        <f t="shared" si="13"/>
        <v>63.421559999999999</v>
      </c>
      <c r="G109" s="26">
        <f t="shared" si="11"/>
        <v>765.61843999999996</v>
      </c>
      <c r="H109" s="19" t="s">
        <v>12</v>
      </c>
      <c r="I109" s="27">
        <f t="shared" si="12"/>
        <v>892.46155999999996</v>
      </c>
    </row>
    <row r="110" spans="1:9" x14ac:dyDescent="0.25">
      <c r="A110" s="22" t="s">
        <v>194</v>
      </c>
      <c r="B110" s="22" t="s">
        <v>17</v>
      </c>
      <c r="C110" s="23">
        <v>43994</v>
      </c>
      <c r="D110" s="19" t="s">
        <v>195</v>
      </c>
      <c r="E110" s="24">
        <v>168</v>
      </c>
      <c r="F110" s="25">
        <f t="shared" si="13"/>
        <v>12.852</v>
      </c>
      <c r="G110" s="26">
        <f t="shared" si="11"/>
        <v>155.148</v>
      </c>
      <c r="H110" s="19" t="s">
        <v>12</v>
      </c>
      <c r="I110" s="27">
        <f t="shared" si="12"/>
        <v>180.852</v>
      </c>
    </row>
    <row r="111" spans="1:9" x14ac:dyDescent="0.25">
      <c r="A111" s="22" t="s">
        <v>196</v>
      </c>
      <c r="B111" s="22" t="s">
        <v>197</v>
      </c>
      <c r="C111" s="23">
        <v>43994</v>
      </c>
      <c r="D111" s="19" t="s">
        <v>198</v>
      </c>
      <c r="E111" s="24">
        <v>128</v>
      </c>
      <c r="F111" s="25">
        <f t="shared" si="13"/>
        <v>9.7919999999999998</v>
      </c>
      <c r="G111" s="26">
        <f t="shared" si="11"/>
        <v>118.208</v>
      </c>
      <c r="H111" s="19" t="s">
        <v>12</v>
      </c>
      <c r="I111" s="27">
        <f t="shared" si="12"/>
        <v>137.792</v>
      </c>
    </row>
    <row r="112" spans="1:9" x14ac:dyDescent="0.25">
      <c r="A112" s="22" t="s">
        <v>199</v>
      </c>
      <c r="B112" s="22" t="s">
        <v>197</v>
      </c>
      <c r="C112" s="23">
        <v>43994</v>
      </c>
      <c r="D112" s="19" t="s">
        <v>200</v>
      </c>
      <c r="E112" s="24">
        <v>224</v>
      </c>
      <c r="F112" s="25">
        <f t="shared" si="13"/>
        <v>17.135999999999999</v>
      </c>
      <c r="G112" s="26">
        <f t="shared" si="11"/>
        <v>206.864</v>
      </c>
      <c r="H112" s="19" t="s">
        <v>12</v>
      </c>
      <c r="I112" s="27">
        <f t="shared" si="12"/>
        <v>241.136</v>
      </c>
    </row>
    <row r="113" spans="1:9" x14ac:dyDescent="0.25">
      <c r="A113" s="22" t="s">
        <v>134</v>
      </c>
      <c r="B113" s="22" t="s">
        <v>69</v>
      </c>
      <c r="C113" s="23">
        <v>43994</v>
      </c>
      <c r="D113" s="19" t="s">
        <v>201</v>
      </c>
      <c r="E113" s="24">
        <v>95.63</v>
      </c>
      <c r="F113" s="25">
        <f t="shared" si="13"/>
        <v>7.3156949999999998</v>
      </c>
      <c r="G113" s="26">
        <f t="shared" si="11"/>
        <v>88.31430499999999</v>
      </c>
      <c r="H113" s="19" t="s">
        <v>12</v>
      </c>
      <c r="I113" s="27">
        <f t="shared" si="12"/>
        <v>102.945695</v>
      </c>
    </row>
    <row r="114" spans="1:9" x14ac:dyDescent="0.25">
      <c r="A114" s="22" t="s">
        <v>91</v>
      </c>
      <c r="B114" s="22" t="s">
        <v>92</v>
      </c>
      <c r="C114" s="23">
        <v>44008</v>
      </c>
      <c r="D114" s="19" t="s">
        <v>202</v>
      </c>
      <c r="E114" s="24">
        <v>230.73</v>
      </c>
      <c r="F114" s="25">
        <f t="shared" si="13"/>
        <v>17.650845</v>
      </c>
      <c r="G114" s="26">
        <f t="shared" si="11"/>
        <v>213.07915499999999</v>
      </c>
      <c r="H114" s="19" t="s">
        <v>12</v>
      </c>
      <c r="I114" s="27">
        <f t="shared" si="12"/>
        <v>248.38084499999999</v>
      </c>
    </row>
    <row r="115" spans="1:9" x14ac:dyDescent="0.25">
      <c r="A115" s="22" t="s">
        <v>96</v>
      </c>
      <c r="B115" s="22" t="s">
        <v>97</v>
      </c>
      <c r="C115" s="23">
        <v>44008</v>
      </c>
      <c r="D115" s="19" t="s">
        <v>203</v>
      </c>
      <c r="E115" s="24">
        <v>409.71</v>
      </c>
      <c r="F115" s="25">
        <f t="shared" si="13"/>
        <v>31.342814999999998</v>
      </c>
      <c r="G115" s="26">
        <f t="shared" si="11"/>
        <v>378.36718500000001</v>
      </c>
      <c r="H115" s="19" t="s">
        <v>12</v>
      </c>
      <c r="I115" s="27">
        <f t="shared" si="12"/>
        <v>441.05281499999995</v>
      </c>
    </row>
    <row r="116" spans="1:9" x14ac:dyDescent="0.25">
      <c r="A116" s="22" t="s">
        <v>101</v>
      </c>
      <c r="B116" s="22" t="s">
        <v>17</v>
      </c>
      <c r="C116" s="23">
        <v>44008</v>
      </c>
      <c r="D116" s="19" t="s">
        <v>204</v>
      </c>
      <c r="E116" s="24">
        <v>540</v>
      </c>
      <c r="F116" s="25">
        <f t="shared" si="13"/>
        <v>41.31</v>
      </c>
      <c r="G116" s="26">
        <f t="shared" si="11"/>
        <v>498.69</v>
      </c>
      <c r="H116" s="19" t="s">
        <v>12</v>
      </c>
      <c r="I116" s="27">
        <f t="shared" si="12"/>
        <v>581.30999999999995</v>
      </c>
    </row>
    <row r="117" spans="1:9" x14ac:dyDescent="0.25">
      <c r="A117" s="22" t="s">
        <v>44</v>
      </c>
      <c r="B117" s="22" t="s">
        <v>45</v>
      </c>
      <c r="C117" s="23">
        <v>44008</v>
      </c>
      <c r="D117" s="19" t="s">
        <v>205</v>
      </c>
      <c r="E117" s="24">
        <v>402.05</v>
      </c>
      <c r="F117" s="25">
        <f t="shared" si="13"/>
        <v>30.756824999999999</v>
      </c>
      <c r="G117" s="26">
        <f t="shared" si="11"/>
        <v>371.29317500000002</v>
      </c>
      <c r="H117" s="19" t="s">
        <v>12</v>
      </c>
      <c r="I117" s="27">
        <f t="shared" si="12"/>
        <v>432.806825</v>
      </c>
    </row>
    <row r="118" spans="1:9" x14ac:dyDescent="0.25">
      <c r="A118" s="22" t="s">
        <v>47</v>
      </c>
      <c r="B118" s="22" t="s">
        <v>48</v>
      </c>
      <c r="C118" s="23">
        <v>44008</v>
      </c>
      <c r="D118" s="19" t="s">
        <v>206</v>
      </c>
      <c r="E118" s="24">
        <v>517.22</v>
      </c>
      <c r="F118" s="25">
        <f t="shared" si="13"/>
        <v>39.567329999999998</v>
      </c>
      <c r="G118" s="26">
        <f t="shared" si="11"/>
        <v>477.65267000000006</v>
      </c>
      <c r="H118" s="19" t="s">
        <v>12</v>
      </c>
      <c r="I118" s="27">
        <f t="shared" si="12"/>
        <v>556.78733</v>
      </c>
    </row>
    <row r="119" spans="1:9" x14ac:dyDescent="0.25">
      <c r="A119" s="22" t="s">
        <v>50</v>
      </c>
      <c r="B119" s="22" t="s">
        <v>48</v>
      </c>
      <c r="C119" s="23">
        <v>44008</v>
      </c>
      <c r="D119" s="19" t="s">
        <v>207</v>
      </c>
      <c r="E119" s="24">
        <v>29.25</v>
      </c>
      <c r="F119" s="25">
        <f t="shared" si="13"/>
        <v>2.237625</v>
      </c>
      <c r="G119" s="26">
        <f t="shared" si="11"/>
        <v>27.012374999999999</v>
      </c>
      <c r="H119" s="19" t="s">
        <v>12</v>
      </c>
      <c r="I119" s="27">
        <f t="shared" si="12"/>
        <v>31.487625000000001</v>
      </c>
    </row>
    <row r="120" spans="1:9" x14ac:dyDescent="0.25">
      <c r="A120" s="22" t="s">
        <v>160</v>
      </c>
      <c r="B120" s="22" t="s">
        <v>45</v>
      </c>
      <c r="C120" s="23">
        <v>44008</v>
      </c>
      <c r="D120" s="19" t="s">
        <v>208</v>
      </c>
      <c r="E120" s="24">
        <v>252.69</v>
      </c>
      <c r="F120" s="25">
        <f t="shared" si="13"/>
        <v>19.330784999999999</v>
      </c>
      <c r="G120" s="26">
        <f t="shared" si="11"/>
        <v>233.35921500000001</v>
      </c>
      <c r="H120" s="19" t="s">
        <v>12</v>
      </c>
      <c r="I120" s="27">
        <f t="shared" si="12"/>
        <v>272.02078499999999</v>
      </c>
    </row>
    <row r="121" spans="1:9" x14ac:dyDescent="0.25">
      <c r="A121" s="22" t="s">
        <v>58</v>
      </c>
      <c r="B121" s="22" t="s">
        <v>17</v>
      </c>
      <c r="C121" s="23">
        <v>44008</v>
      </c>
      <c r="D121" s="19" t="s">
        <v>209</v>
      </c>
      <c r="E121" s="24">
        <v>630</v>
      </c>
      <c r="F121" s="25">
        <f t="shared" si="13"/>
        <v>48.195</v>
      </c>
      <c r="G121" s="26">
        <f t="shared" si="11"/>
        <v>581.80499999999995</v>
      </c>
      <c r="H121" s="19" t="s">
        <v>12</v>
      </c>
      <c r="I121" s="27">
        <f t="shared" si="12"/>
        <v>678.19500000000005</v>
      </c>
    </row>
    <row r="122" spans="1:9" x14ac:dyDescent="0.25">
      <c r="A122" s="22" t="s">
        <v>63</v>
      </c>
      <c r="B122" s="22" t="s">
        <v>64</v>
      </c>
      <c r="C122" s="23">
        <v>44008</v>
      </c>
      <c r="D122" s="19" t="s">
        <v>210</v>
      </c>
      <c r="E122" s="24">
        <v>465.14</v>
      </c>
      <c r="F122" s="25">
        <f t="shared" si="13"/>
        <v>35.583210000000001</v>
      </c>
      <c r="G122" s="26">
        <f t="shared" si="11"/>
        <v>429.55678999999998</v>
      </c>
      <c r="H122" s="19" t="s">
        <v>12</v>
      </c>
      <c r="I122" s="27">
        <f t="shared" si="12"/>
        <v>500.72320999999999</v>
      </c>
    </row>
    <row r="123" spans="1:9" x14ac:dyDescent="0.25">
      <c r="A123" s="22" t="s">
        <v>122</v>
      </c>
      <c r="B123" s="22" t="s">
        <v>123</v>
      </c>
      <c r="C123" s="23">
        <v>44008</v>
      </c>
      <c r="D123" s="19" t="s">
        <v>211</v>
      </c>
      <c r="E123" s="24">
        <v>235.59</v>
      </c>
      <c r="F123" s="25">
        <f t="shared" si="13"/>
        <v>18.022635000000001</v>
      </c>
      <c r="G123" s="26">
        <f t="shared" si="11"/>
        <v>217.567365</v>
      </c>
      <c r="H123" s="19" t="s">
        <v>12</v>
      </c>
      <c r="I123" s="27">
        <f t="shared" si="12"/>
        <v>253.61263500000001</v>
      </c>
    </row>
    <row r="124" spans="1:9" x14ac:dyDescent="0.25">
      <c r="A124" s="22" t="s">
        <v>125</v>
      </c>
      <c r="B124" s="22" t="s">
        <v>126</v>
      </c>
      <c r="C124" s="23">
        <v>44008</v>
      </c>
      <c r="D124" s="19" t="s">
        <v>212</v>
      </c>
      <c r="E124" s="24">
        <v>265.22000000000003</v>
      </c>
      <c r="F124" s="25">
        <f t="shared" si="13"/>
        <v>20.289330000000003</v>
      </c>
      <c r="G124" s="26">
        <f t="shared" si="11"/>
        <v>244.93067000000002</v>
      </c>
      <c r="H124" s="19" t="s">
        <v>12</v>
      </c>
      <c r="I124" s="27">
        <f t="shared" si="12"/>
        <v>285.50933000000003</v>
      </c>
    </row>
    <row r="125" spans="1:9" x14ac:dyDescent="0.25">
      <c r="A125" s="22" t="s">
        <v>74</v>
      </c>
      <c r="B125" s="22" t="s">
        <v>48</v>
      </c>
      <c r="C125" s="23">
        <v>44008</v>
      </c>
      <c r="D125" s="19" t="s">
        <v>213</v>
      </c>
      <c r="E125" s="24">
        <v>569.70000000000005</v>
      </c>
      <c r="F125" s="25">
        <f t="shared" si="13"/>
        <v>43.582050000000002</v>
      </c>
      <c r="G125" s="26">
        <f t="shared" si="11"/>
        <v>526.11795000000006</v>
      </c>
      <c r="H125" s="19" t="s">
        <v>12</v>
      </c>
      <c r="I125" s="27">
        <f t="shared" si="12"/>
        <v>613.28205000000003</v>
      </c>
    </row>
    <row r="126" spans="1:9" x14ac:dyDescent="0.25">
      <c r="A126" s="22" t="s">
        <v>194</v>
      </c>
      <c r="B126" s="22" t="s">
        <v>17</v>
      </c>
      <c r="C126" s="23">
        <v>44008</v>
      </c>
      <c r="D126" s="19" t="s">
        <v>214</v>
      </c>
      <c r="E126" s="24">
        <v>252</v>
      </c>
      <c r="F126" s="25">
        <f t="shared" si="13"/>
        <v>19.277999999999999</v>
      </c>
      <c r="G126" s="26">
        <f t="shared" si="11"/>
        <v>232.72200000000001</v>
      </c>
      <c r="H126" s="19" t="s">
        <v>12</v>
      </c>
      <c r="I126" s="27">
        <f t="shared" si="12"/>
        <v>271.27800000000002</v>
      </c>
    </row>
    <row r="127" spans="1:9" x14ac:dyDescent="0.25">
      <c r="A127" s="22" t="s">
        <v>196</v>
      </c>
      <c r="B127" s="22" t="s">
        <v>197</v>
      </c>
      <c r="C127" s="23">
        <v>44008</v>
      </c>
      <c r="D127" s="19" t="s">
        <v>215</v>
      </c>
      <c r="E127" s="24">
        <v>288</v>
      </c>
      <c r="F127" s="25">
        <f t="shared" si="13"/>
        <v>22.032</v>
      </c>
      <c r="G127" s="26">
        <f t="shared" si="11"/>
        <v>265.96800000000002</v>
      </c>
      <c r="H127" s="19" t="s">
        <v>12</v>
      </c>
      <c r="I127" s="27">
        <f t="shared" si="12"/>
        <v>310.03199999999998</v>
      </c>
    </row>
    <row r="128" spans="1:9" x14ac:dyDescent="0.25">
      <c r="A128" s="22" t="s">
        <v>199</v>
      </c>
      <c r="B128" s="22" t="s">
        <v>197</v>
      </c>
      <c r="C128" s="23">
        <v>44008</v>
      </c>
      <c r="D128" s="19" t="s">
        <v>216</v>
      </c>
      <c r="E128" s="24">
        <v>224</v>
      </c>
      <c r="F128" s="25">
        <f t="shared" si="13"/>
        <v>17.135999999999999</v>
      </c>
      <c r="G128" s="26">
        <f t="shared" si="11"/>
        <v>206.864</v>
      </c>
      <c r="H128" s="19" t="s">
        <v>12</v>
      </c>
      <c r="I128" s="27">
        <f t="shared" si="12"/>
        <v>241.136</v>
      </c>
    </row>
    <row r="129" spans="1:9" x14ac:dyDescent="0.25">
      <c r="A129" s="22" t="s">
        <v>134</v>
      </c>
      <c r="B129" s="28" t="s">
        <v>217</v>
      </c>
      <c r="C129" s="23">
        <v>44008</v>
      </c>
      <c r="D129" s="19" t="s">
        <v>218</v>
      </c>
      <c r="E129" s="24">
        <v>153.01</v>
      </c>
      <c r="F129" s="25">
        <f t="shared" si="13"/>
        <v>11.705264999999999</v>
      </c>
      <c r="G129" s="26">
        <f t="shared" si="11"/>
        <v>141.30473499999999</v>
      </c>
      <c r="H129" s="19" t="s">
        <v>12</v>
      </c>
      <c r="I129" s="27">
        <f t="shared" si="12"/>
        <v>164.71526499999999</v>
      </c>
    </row>
    <row r="130" spans="1:9" x14ac:dyDescent="0.25">
      <c r="C130" s="28"/>
      <c r="D130" s="29"/>
      <c r="F130" s="30"/>
      <c r="G130" s="29"/>
      <c r="H130" s="29"/>
      <c r="I130" s="31"/>
    </row>
    <row r="131" spans="1:9" s="33" customFormat="1" x14ac:dyDescent="0.25">
      <c r="C131" s="34"/>
      <c r="D131" s="35"/>
      <c r="E131" s="36">
        <f>SUM(E3:E130)</f>
        <v>96299.43</v>
      </c>
      <c r="F131" s="36">
        <f t="shared" ref="F131:G131" si="14">SUM(F3:F130)</f>
        <v>6481.3938750000025</v>
      </c>
      <c r="G131" s="36">
        <f t="shared" si="14"/>
        <v>89818.036125000042</v>
      </c>
      <c r="H131" s="32" t="s">
        <v>219</v>
      </c>
      <c r="I131" s="36">
        <f>SUM(I3:I130)</f>
        <v>102780.82387499999</v>
      </c>
    </row>
    <row r="132" spans="1:9" x14ac:dyDescent="0.25">
      <c r="C132" s="28"/>
      <c r="D132" s="29"/>
      <c r="F132" s="30"/>
      <c r="G132" s="29"/>
      <c r="H132" s="29"/>
    </row>
    <row r="133" spans="1:9" x14ac:dyDescent="0.25">
      <c r="C133" s="28"/>
      <c r="D133" s="29"/>
      <c r="F133" s="30"/>
      <c r="G133" s="29"/>
      <c r="H133" s="29"/>
    </row>
  </sheetData>
  <printOptions horizontalCentered="1" gridLines="1"/>
  <pageMargins left="0.25" right="0.25" top="0.5" bottom="0.5" header="0.3" footer="0.3"/>
  <pageSetup scale="79" fitToHeight="0" orientation="landscape" r:id="rId1"/>
  <headerFooter>
    <oddHeader>&amp;L&amp;D</oddHead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Costa</dc:creator>
  <cp:lastModifiedBy>Ceci Tramontana</cp:lastModifiedBy>
  <cp:lastPrinted>2020-06-26T15:37:23Z</cp:lastPrinted>
  <dcterms:created xsi:type="dcterms:W3CDTF">2020-06-26T15:35:13Z</dcterms:created>
  <dcterms:modified xsi:type="dcterms:W3CDTF">2021-03-01T19:40:06Z</dcterms:modified>
</cp:coreProperties>
</file>