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19440" windowHeight="11100" firstSheet="1" activeTab="4"/>
  </bookViews>
  <sheets>
    <sheet name="OCCARES Summary Sheet" sheetId="13" r:id="rId1"/>
    <sheet name="Medical Expenses" sheetId="14" r:id="rId2"/>
    <sheet name="Public Health Expenses" sheetId="15" r:id="rId3"/>
    <sheet name="Payroll Expenses" sheetId="16" r:id="rId4"/>
    <sheet name="Public Health Compliance Exp." sheetId="17" r:id="rId5"/>
    <sheet name="Economic Support Expenses" sheetId="18" r:id="rId6"/>
    <sheet name="Contracts &amp; Prof. Services Exp." sheetId="19" r:id="rId7"/>
    <sheet name="Other COVID-19 Expenses" sheetId="20" r:id="rId8"/>
    <sheet name="Reference" sheetId="21" state="hidden" r:id="rId9"/>
  </sheets>
  <definedNames>
    <definedName name="_xlnm.Print_Titles" localSheetId="6">'Contracts &amp; Prof. Services Exp.'!$1:$3</definedName>
    <definedName name="_xlnm.Print_Titles" localSheetId="5">'Economic Support Expenses'!$1:$3</definedName>
    <definedName name="_xlnm.Print_Titles" localSheetId="1">'Medical Expenses'!$1:$3</definedName>
    <definedName name="_xlnm.Print_Titles" localSheetId="0">'OCCARES Summary Sheet'!$1:$3</definedName>
    <definedName name="_xlnm.Print_Titles" localSheetId="7">'Other COVID-19 Expenses'!$1:$3</definedName>
    <definedName name="_xlnm.Print_Titles" localSheetId="3">'Payroll Expenses'!$1:$4</definedName>
    <definedName name="_xlnm.Print_Titles" localSheetId="4">'Public Health Compliance Exp.'!$1:$3</definedName>
    <definedName name="_xlnm.Print_Titles" localSheetId="2">'Public Health Expenses'!$1:$3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 i="20" l="1"/>
  <c r="Q2" i="19"/>
  <c r="P2" i="18"/>
  <c r="P2" i="14"/>
  <c r="P6" i="16" l="1"/>
  <c r="P7" i="16"/>
  <c r="C44" i="13" l="1"/>
  <c r="E44" i="13" s="1"/>
  <c r="C5" i="13" l="1"/>
  <c r="E5" i="13" s="1"/>
  <c r="C43" i="13"/>
  <c r="E43" i="13" s="1"/>
  <c r="C39" i="13"/>
  <c r="C40" i="13" s="1"/>
  <c r="C35" i="13"/>
  <c r="E35" i="13" s="1"/>
  <c r="C34" i="13"/>
  <c r="E34" i="13" s="1"/>
  <c r="E36" i="13" s="1"/>
  <c r="C30" i="13"/>
  <c r="E30" i="13" s="1"/>
  <c r="B30" i="13"/>
  <c r="C29" i="13"/>
  <c r="E29" i="13" s="1"/>
  <c r="C28" i="13"/>
  <c r="E28" i="13" s="1"/>
  <c r="C27" i="13"/>
  <c r="E27" i="13" s="1"/>
  <c r="C26" i="13"/>
  <c r="E26" i="13" s="1"/>
  <c r="C18" i="13"/>
  <c r="C17" i="13"/>
  <c r="E17" i="13" s="1"/>
  <c r="C16" i="13"/>
  <c r="E16" i="13" s="1"/>
  <c r="C15" i="13"/>
  <c r="E15" i="13" s="1"/>
  <c r="C14" i="13"/>
  <c r="E14" i="13" s="1"/>
  <c r="C10" i="13"/>
  <c r="E10" i="13" s="1"/>
  <c r="C9" i="13"/>
  <c r="E9" i="13" s="1"/>
  <c r="C8" i="13"/>
  <c r="E8" i="13" s="1"/>
  <c r="C7" i="13"/>
  <c r="E7" i="13" s="1"/>
  <c r="C6" i="13"/>
  <c r="E6" i="13" s="1"/>
  <c r="C22" i="13"/>
  <c r="C23" i="13" s="1"/>
  <c r="U55" i="16"/>
  <c r="U54" i="16"/>
  <c r="U53" i="16"/>
  <c r="U52" i="16"/>
  <c r="U51" i="16"/>
  <c r="U50" i="16"/>
  <c r="U49" i="16"/>
  <c r="U48" i="16"/>
  <c r="U47" i="16"/>
  <c r="U46" i="16"/>
  <c r="U45" i="16"/>
  <c r="U44" i="16"/>
  <c r="U43" i="16"/>
  <c r="U42" i="16"/>
  <c r="U41" i="16"/>
  <c r="U40" i="16"/>
  <c r="U39" i="16"/>
  <c r="U38" i="16"/>
  <c r="U37" i="16"/>
  <c r="U36" i="16"/>
  <c r="U35" i="16"/>
  <c r="U34" i="16"/>
  <c r="U33" i="16"/>
  <c r="U32" i="16"/>
  <c r="U31" i="16"/>
  <c r="U30" i="16"/>
  <c r="U29" i="16"/>
  <c r="U28" i="16"/>
  <c r="U27" i="16"/>
  <c r="U26" i="16"/>
  <c r="U25" i="16"/>
  <c r="U24" i="16"/>
  <c r="U23" i="16"/>
  <c r="U22" i="16"/>
  <c r="U21" i="16"/>
  <c r="U20" i="16"/>
  <c r="U19" i="16"/>
  <c r="U18" i="16"/>
  <c r="U17" i="16"/>
  <c r="U16" i="16"/>
  <c r="U15" i="16"/>
  <c r="U14" i="16"/>
  <c r="U13" i="16"/>
  <c r="U12" i="16"/>
  <c r="U11" i="16"/>
  <c r="U10" i="16"/>
  <c r="U9" i="16"/>
  <c r="U8" i="16"/>
  <c r="U7" i="16"/>
  <c r="U6" i="16"/>
  <c r="E2" i="20"/>
  <c r="F2" i="20" s="1"/>
  <c r="G2" i="20" s="1"/>
  <c r="H2" i="20" s="1"/>
  <c r="I2" i="20" s="1"/>
  <c r="J2" i="20" s="1"/>
  <c r="K2" i="20" s="1"/>
  <c r="L2" i="20" s="1"/>
  <c r="M2" i="20" s="1"/>
  <c r="N2" i="20" s="1"/>
  <c r="O2" i="20" s="1"/>
  <c r="E2" i="19"/>
  <c r="F2" i="19" s="1"/>
  <c r="G2" i="19" s="1"/>
  <c r="H2" i="19" s="1"/>
  <c r="I2" i="19" s="1"/>
  <c r="J2" i="19" s="1"/>
  <c r="K2" i="19" s="1"/>
  <c r="L2" i="19" s="1"/>
  <c r="M2" i="19" s="1"/>
  <c r="N2" i="19" s="1"/>
  <c r="O2" i="19" s="1"/>
  <c r="E2" i="18"/>
  <c r="F2" i="18" s="1"/>
  <c r="G2" i="18" s="1"/>
  <c r="H2" i="18" s="1"/>
  <c r="I2" i="18" s="1"/>
  <c r="J2" i="18" s="1"/>
  <c r="K2" i="18" s="1"/>
  <c r="L2" i="18" s="1"/>
  <c r="M2" i="18" s="1"/>
  <c r="N2" i="18" s="1"/>
  <c r="O2" i="18" s="1"/>
  <c r="E2" i="17"/>
  <c r="F2" i="17" s="1"/>
  <c r="G2" i="17" s="1"/>
  <c r="H2" i="17" s="1"/>
  <c r="I2" i="17" s="1"/>
  <c r="J2" i="17" s="1"/>
  <c r="K2" i="17" s="1"/>
  <c r="L2" i="17" s="1"/>
  <c r="M2" i="17" s="1"/>
  <c r="N2" i="17" s="1"/>
  <c r="O2" i="17" s="1"/>
  <c r="P2" i="17" s="1"/>
  <c r="E2" i="15"/>
  <c r="F2" i="15" s="1"/>
  <c r="G2" i="15" s="1"/>
  <c r="H2" i="15" s="1"/>
  <c r="I2" i="15" s="1"/>
  <c r="J2" i="15" s="1"/>
  <c r="K2" i="15" s="1"/>
  <c r="L2" i="15" s="1"/>
  <c r="M2" i="15" s="1"/>
  <c r="N2" i="15" s="1"/>
  <c r="O2" i="15" s="1"/>
  <c r="P2" i="15" s="1"/>
  <c r="E18" i="13" l="1"/>
  <c r="E19" i="13" s="1"/>
  <c r="E45" i="13"/>
  <c r="E39" i="13"/>
  <c r="E40" i="13" s="1"/>
  <c r="D30" i="13"/>
  <c r="E22" i="13"/>
  <c r="E23" i="13" s="1"/>
  <c r="E31" i="13"/>
  <c r="E11" i="13"/>
  <c r="U56" i="16"/>
  <c r="E3" i="16" l="1"/>
  <c r="F3" i="16" s="1"/>
  <c r="G3" i="16" s="1"/>
  <c r="H3" i="16" s="1"/>
  <c r="I3" i="16" s="1"/>
  <c r="J3" i="16" s="1"/>
  <c r="K3" i="16" s="1"/>
  <c r="L3" i="16" s="1"/>
  <c r="M3" i="16" s="1"/>
  <c r="N3" i="16" s="1"/>
  <c r="O3" i="16" s="1"/>
  <c r="P3" i="16" s="1"/>
  <c r="Q3" i="16" s="1"/>
  <c r="R3" i="16" s="1"/>
  <c r="I140" i="14"/>
  <c r="B10" i="13" s="1"/>
  <c r="D10" i="13" s="1"/>
  <c r="I117" i="14"/>
  <c r="B9" i="13" s="1"/>
  <c r="D9" i="13" s="1"/>
  <c r="I94" i="14"/>
  <c r="B8" i="13" s="1"/>
  <c r="D8" i="13" s="1"/>
  <c r="I71" i="14"/>
  <c r="B7" i="13" s="1"/>
  <c r="D7" i="13" s="1"/>
  <c r="I48" i="14"/>
  <c r="B6" i="13" s="1"/>
  <c r="D6" i="13" s="1"/>
  <c r="I25" i="14"/>
  <c r="B5" i="13" s="1"/>
  <c r="D5" i="13" s="1"/>
  <c r="I141" i="15"/>
  <c r="B18" i="13" s="1"/>
  <c r="D18" i="13" s="1"/>
  <c r="I100" i="15"/>
  <c r="B17" i="13" s="1"/>
  <c r="D17" i="13" s="1"/>
  <c r="I77" i="15"/>
  <c r="B16" i="13" s="1"/>
  <c r="D16" i="13" s="1"/>
  <c r="I34" i="15"/>
  <c r="B15" i="13" s="1"/>
  <c r="D15" i="13" s="1"/>
  <c r="I11" i="15"/>
  <c r="B14" i="13" s="1"/>
  <c r="D14" i="13" s="1"/>
  <c r="I48" i="20"/>
  <c r="B44" i="13" s="1"/>
  <c r="D44" i="13" s="1"/>
  <c r="I25" i="20"/>
  <c r="B43" i="13" s="1"/>
  <c r="D43" i="13" s="1"/>
  <c r="I25" i="19"/>
  <c r="B39" i="13" s="1"/>
  <c r="I48" i="18"/>
  <c r="B35" i="13" s="1"/>
  <c r="D35" i="13" s="1"/>
  <c r="I25" i="18"/>
  <c r="B34" i="13" s="1"/>
  <c r="D34" i="13" s="1"/>
  <c r="I117" i="17"/>
  <c r="I94" i="17"/>
  <c r="B29" i="13" s="1"/>
  <c r="D29" i="13" s="1"/>
  <c r="I48" i="17"/>
  <c r="B27" i="13" s="1"/>
  <c r="D27" i="13" s="1"/>
  <c r="I71" i="17"/>
  <c r="B28" i="13" s="1"/>
  <c r="D28" i="13" s="1"/>
  <c r="I25" i="17"/>
  <c r="B26" i="13" s="1"/>
  <c r="D26" i="13" s="1"/>
  <c r="P55" i="16"/>
  <c r="P54" i="16"/>
  <c r="P53" i="16"/>
  <c r="P52" i="16"/>
  <c r="P51" i="16"/>
  <c r="P50" i="16"/>
  <c r="P49" i="16"/>
  <c r="P48" i="16"/>
  <c r="P47" i="16"/>
  <c r="P46" i="16"/>
  <c r="P45" i="16"/>
  <c r="P44" i="16"/>
  <c r="P43" i="16"/>
  <c r="P42" i="16"/>
  <c r="P41" i="16"/>
  <c r="P40" i="16"/>
  <c r="P39" i="16"/>
  <c r="P38" i="16"/>
  <c r="P37" i="16"/>
  <c r="P36" i="16"/>
  <c r="P35" i="16"/>
  <c r="P34" i="16"/>
  <c r="P33" i="16"/>
  <c r="P32" i="16"/>
  <c r="P31" i="16"/>
  <c r="P30" i="16"/>
  <c r="P29" i="16"/>
  <c r="P28" i="16"/>
  <c r="P27" i="16"/>
  <c r="P26" i="16"/>
  <c r="P25" i="16"/>
  <c r="D19" i="13" l="1"/>
  <c r="D45" i="13"/>
  <c r="B40" i="13"/>
  <c r="D39" i="13"/>
  <c r="D36" i="13"/>
  <c r="D31" i="13"/>
  <c r="D11" i="13"/>
  <c r="S3" i="16"/>
  <c r="T3" i="16" s="1"/>
  <c r="U3" i="16" s="1"/>
  <c r="V3" i="16" s="1"/>
  <c r="W3" i="16" s="1"/>
  <c r="X3" i="16" s="1"/>
  <c r="Y3" i="16" s="1"/>
  <c r="M56" i="16"/>
  <c r="O56" i="16"/>
  <c r="P2" i="19"/>
  <c r="E2" i="14"/>
  <c r="F2" i="14" s="1"/>
  <c r="G2" i="14" s="1"/>
  <c r="H2" i="14" s="1"/>
  <c r="I2" i="14" s="1"/>
  <c r="J2" i="14" s="1"/>
  <c r="K2" i="14" s="1"/>
  <c r="L2" i="14" s="1"/>
  <c r="M2" i="14" s="1"/>
  <c r="N2" i="14" s="1"/>
  <c r="O2" i="14" s="1"/>
  <c r="P24" i="16"/>
  <c r="P23" i="16"/>
  <c r="P22" i="16"/>
  <c r="P21" i="16"/>
  <c r="P20" i="16"/>
  <c r="P19" i="16"/>
  <c r="P18" i="16"/>
  <c r="P17" i="16"/>
  <c r="P16" i="16"/>
  <c r="P15" i="16"/>
  <c r="P14" i="16"/>
  <c r="P13" i="16"/>
  <c r="P12" i="16"/>
  <c r="P11" i="16"/>
  <c r="P10" i="16"/>
  <c r="P9" i="16"/>
  <c r="P8" i="16"/>
  <c r="B22" i="13" l="1"/>
  <c r="D40" i="13"/>
  <c r="B23" i="13"/>
  <c r="D22" i="13"/>
  <c r="C45" i="13"/>
  <c r="B45" i="13"/>
  <c r="C36" i="13"/>
  <c r="B36" i="13"/>
  <c r="C31" i="13"/>
  <c r="B31" i="13"/>
  <c r="C19" i="13"/>
  <c r="B19" i="13"/>
  <c r="C11" i="13"/>
  <c r="B11" i="13"/>
  <c r="D23" i="13" l="1"/>
</calcChain>
</file>

<file path=xl/sharedStrings.xml><?xml version="1.0" encoding="utf-8"?>
<sst xmlns="http://schemas.openxmlformats.org/spreadsheetml/2006/main" count="520" uniqueCount="171">
  <si>
    <t>Vendor Name</t>
  </si>
  <si>
    <t>Total Medical Expense</t>
  </si>
  <si>
    <t>MEDICAL EXPENSES</t>
  </si>
  <si>
    <t>PUBLIC HEALTH EXPENSES</t>
  </si>
  <si>
    <t>1. Expenses for communication and enforcement by State, territorial, local, and Tribal governments of public health orders related to COVID-19.</t>
  </si>
  <si>
    <t>1. COVID-19-related expenses of public hospitals, clinics, and similar facilities.</t>
  </si>
  <si>
    <t>2. Expenses of establishing temporary public medical facilities and other measures to increase COVID-19 treatment capacity, including related construction costs.</t>
  </si>
  <si>
    <t>3. Costs of providing COVID-19 Testing, including serological testing.</t>
  </si>
  <si>
    <t>4. Emergency medical response expenses, including emergency medical transportation related to COVID-19.</t>
  </si>
  <si>
    <t>5. Expenses for establishing and operating public telemedicine capabilities for COVID-19 related treatment.</t>
  </si>
  <si>
    <t>6. Employee testing, including municipal first responders – both paid and volunteers. County will approve a first round of testing for COVID-19 and antibody testing.</t>
  </si>
  <si>
    <t>2. Expenses for acquisition and distribution of medical and protective supplies in connection with the COVID-19 public health emergency (i.e. mechanical CPR devices).</t>
  </si>
  <si>
    <t>3. Expenses for the disinfection of public areas and other facilities (i.e. equipment and supplies to disinfect workspaces, vehicles, etc.) in response to the COVID-19 public health emergency.</t>
  </si>
  <si>
    <t>4. Expenses for technical assistance to local authorities or other entities on mitigation of COVID-19 related threats to public health and safety.</t>
  </si>
  <si>
    <t>5. Expenses for public safety measures undertaken in response to COVID-19. This includes devices for measuring individual’s temperature, materials for enforcing social distancing (i.e. dividers, floor markers, signage, etc.), disposable Personal Protection Equipment (PPE) for use within the Municipality, reusable cloth face mask or other face coverings for employees (limit 2 per employee), expenses for quarantining individuals, etc.</t>
  </si>
  <si>
    <t>PAYROLL EXPENSES</t>
  </si>
  <si>
    <t>PUBLIC HEALTH COMPLIANCE EXPENSES</t>
  </si>
  <si>
    <t>1. Expenses for food delivery to residents, including, for example, senior citizens and other vulnerable populations, to enable compliance with COVID-19 public health precautions.</t>
  </si>
  <si>
    <t>2. Expenses to improve telework capabilities for public employees to enable compliance with COVID-19 public health precautions.</t>
  </si>
  <si>
    <t>3. COVID-19-related expenses of maintaining state prisons and county jails, including as relates to sanitation and improvement of social distancing measures, to enable compliance with COVID-19 public health precautions.</t>
  </si>
  <si>
    <t xml:space="preserve">5. Expenses for care for homeless populations provided to mitigate COVID-19 effects and enable compliance with COVID-19 public health precautions </t>
  </si>
  <si>
    <t>ECONOMIC SUPPORT EXPENSES</t>
  </si>
  <si>
    <t>1. Expenditures related to the provision of grants to small businesses to reimburse the costs of business interruption caused by required closures.</t>
  </si>
  <si>
    <t>2. Expenditures related to a State, territorial, local, or Tribal government payroll support program.</t>
  </si>
  <si>
    <t>CONTRACTS &amp; PROFESSIONAL SERVICES EXPENSES</t>
  </si>
  <si>
    <t>1. Professional Services to support COVID-19 submissions.</t>
  </si>
  <si>
    <t>TOTAL CONTRACTS &amp; PROFESSIONAL SERVICES EXPENSES</t>
  </si>
  <si>
    <t>OTHER COVID-19 RELATED EXPENSES</t>
  </si>
  <si>
    <t>TOTAL PUBLIC HEALTH EXPENSES</t>
  </si>
  <si>
    <t>TOTAL PUBLIC HEALTH COMPLIANCE EXPENSES</t>
  </si>
  <si>
    <t>TOTAL ECONOMIC SUPPORT EXPENSES</t>
  </si>
  <si>
    <t>TOTAL OTHER COVID-19 RELATED EXPENSES</t>
  </si>
  <si>
    <t>TOTAL PAYROLL EXPENSES</t>
  </si>
  <si>
    <t>Description of How Expenditure Adheres to the COVID-19 Category</t>
  </si>
  <si>
    <t>Expenditure Amount</t>
  </si>
  <si>
    <t>Total Expenditure Amount</t>
  </si>
  <si>
    <r>
      <t xml:space="preserve">Item Purchased
</t>
    </r>
    <r>
      <rPr>
        <sz val="11"/>
        <color theme="1"/>
        <rFont val="Arial"/>
        <family val="2"/>
      </rPr>
      <t>(Enter Brief Description of Item (i.e. N95 Mask)</t>
    </r>
  </si>
  <si>
    <r>
      <t xml:space="preserve">Employee Name
</t>
    </r>
    <r>
      <rPr>
        <sz val="11"/>
        <color theme="1"/>
        <rFont val="Arial"/>
        <family val="2"/>
      </rPr>
      <t>(Enter First and Last Name)</t>
    </r>
  </si>
  <si>
    <t>Employee &amp; Reference Detail</t>
  </si>
  <si>
    <r>
      <t xml:space="preserve">Supporting Documentation Name 
</t>
    </r>
    <r>
      <rPr>
        <sz val="11"/>
        <color theme="1"/>
        <rFont val="Arial"/>
        <family val="2"/>
      </rPr>
      <t>(i.e. 3/15/2020 Payroll Register)</t>
    </r>
  </si>
  <si>
    <r>
      <t xml:space="preserve">Purchase Order ID
</t>
    </r>
    <r>
      <rPr>
        <sz val="11"/>
        <color theme="1"/>
        <rFont val="Arial"/>
        <family val="2"/>
      </rPr>
      <t>(Enter the ID of the Executed PO for Each Expenditure. Note: This MUST be Included and Uploaded for Claim to be Considered)</t>
    </r>
  </si>
  <si>
    <r>
      <t xml:space="preserve">Resolution ID
</t>
    </r>
    <r>
      <rPr>
        <sz val="11"/>
        <color theme="1"/>
        <rFont val="Arial"/>
        <family val="2"/>
      </rPr>
      <t>(Enter the Resolution ID Associated with the Professional Services Contract. Note: This MUST be Included and Uploaded for Claim to be Considered)</t>
    </r>
  </si>
  <si>
    <r>
      <t xml:space="preserve">Vendor Invoice ID
</t>
    </r>
    <r>
      <rPr>
        <sz val="11"/>
        <color theme="1"/>
        <rFont val="Arial"/>
        <family val="2"/>
      </rPr>
      <t>(Enter the Invoice Number Associated with Each Expenditure. Note: This MUST be Included and Uploaded for Claim to be Considered)</t>
    </r>
  </si>
  <si>
    <t>Rerference Table</t>
  </si>
  <si>
    <t>Yes</t>
  </si>
  <si>
    <t>No</t>
  </si>
  <si>
    <t>TBD</t>
  </si>
  <si>
    <r>
      <t xml:space="preserve">Has the Expenditure Been Approved for Reimbursement from FEMA?
</t>
    </r>
    <r>
      <rPr>
        <sz val="11"/>
        <color theme="1"/>
        <rFont val="Arial"/>
        <family val="2"/>
      </rPr>
      <t>(Select "Yes" "TBD" or "No")</t>
    </r>
  </si>
  <si>
    <r>
      <t xml:space="preserve">Cancelled Check Number
</t>
    </r>
    <r>
      <rPr>
        <sz val="11"/>
        <color theme="1"/>
        <rFont val="Arial"/>
        <family val="2"/>
      </rPr>
      <t>(Enter the Number of the Cancelled Check if the Expenditure Incurred During the Period has Been Paid and Upload a Copy of the Cancelled Check. Note: Any Expense that has NOT Been Paid for will NOT be Considered for Reimbursment in the Current Phase)</t>
    </r>
  </si>
  <si>
    <r>
      <t xml:space="preserve">Has the Expenditure Been Submitted for Reimbursement to FEMA?
</t>
    </r>
    <r>
      <rPr>
        <sz val="11"/>
        <color theme="1"/>
        <rFont val="Arial"/>
        <family val="2"/>
      </rPr>
      <t>(Select "Yes" of "No")</t>
    </r>
  </si>
  <si>
    <r>
      <t xml:space="preserve">Has the FEMA Backup Documentation Been Included in the Upload Packet
</t>
    </r>
    <r>
      <rPr>
        <sz val="11"/>
        <color theme="1"/>
        <rFont val="Arial"/>
        <family val="2"/>
      </rPr>
      <t>(If Column (10) is "Yes", Select "Yes". Otherwise, Leave Blank.)</t>
    </r>
  </si>
  <si>
    <t>Total Regular Hours for Pay Period</t>
  </si>
  <si>
    <t>Total Gross Regular Wages for Pay Period</t>
  </si>
  <si>
    <t>Total Overtime Hours for Pay Period</t>
  </si>
  <si>
    <t>Total Overtime Wages for Pay Period</t>
  </si>
  <si>
    <t>Regular &amp; Overtime Wages for Pay Period</t>
  </si>
  <si>
    <t>Employee Title</t>
  </si>
  <si>
    <t>COVID-19 Related Wages for Pay Period</t>
  </si>
  <si>
    <t>Total Regular Hours Allocated to COVID-19 Activities for Pay Period</t>
  </si>
  <si>
    <t>Total Regular Wages Allocated to COVID-19 Activities for Pay Period</t>
  </si>
  <si>
    <t>Total Overtime Hours Allocated to COVID-19 Activities for Pay Period</t>
  </si>
  <si>
    <t>Total Overtime Wages Amount Allocated to COVID-19 Activities for Pay Period</t>
  </si>
  <si>
    <t>Description of COVID-19 Related Activity Performed by Employee During Pay Period</t>
  </si>
  <si>
    <t>Total Employer FICA Amount for Pay Period</t>
  </si>
  <si>
    <t>Employer FICA Taxes for Pay Period</t>
  </si>
  <si>
    <t>1. Payroll expenses (Regular Wages, Overtime Wages, Employer-Paid FICA.) for public safety, public health, health care, human services, and similar employees whose services are substantially dedicated to mitigating or responding to the COVID-19 public health emergency.</t>
  </si>
  <si>
    <t>FEMA Submission Detail for the Pay Period</t>
  </si>
  <si>
    <r>
      <t xml:space="preserve">Has the Employee's Wages Been Submitted for Reimbursement to FEMA for the Pay Period?
</t>
    </r>
    <r>
      <rPr>
        <sz val="11"/>
        <color theme="1"/>
        <rFont val="Arial"/>
        <family val="2"/>
      </rPr>
      <t>(Select "Yes" of "No")</t>
    </r>
  </si>
  <si>
    <r>
      <t xml:space="preserve">Has the FEMA Backup Documentation Been Included in the Upload Packet
</t>
    </r>
    <r>
      <rPr>
        <sz val="11"/>
        <color theme="1"/>
        <rFont val="Arial"/>
        <family val="2"/>
      </rPr>
      <t>(If Column (20) is "Yes", Select "Yes". Otherwise, Leave Blank.)</t>
    </r>
  </si>
  <si>
    <t>COVID-19 Related Employer FICA Taxes for Pay Period</t>
  </si>
  <si>
    <r>
      <t xml:space="preserve">Percentage of Employee's Time Allocated to COVID-19 Related Activities for Pay Period
</t>
    </r>
    <r>
      <rPr>
        <sz val="11"/>
        <color theme="1"/>
        <rFont val="Arial"/>
        <family val="2"/>
      </rPr>
      <t>[(9)+(11)] / [(4)+(6)]</t>
    </r>
  </si>
  <si>
    <r>
      <t xml:space="preserve">Total Employer FICA Amount for Pay Period
</t>
    </r>
    <r>
      <rPr>
        <sz val="11"/>
        <color theme="1"/>
        <rFont val="Arial"/>
        <family val="2"/>
      </rPr>
      <t>(13) x (16)</t>
    </r>
  </si>
  <si>
    <r>
      <t xml:space="preserve">Grand Total Eligible Expenditures Paid
</t>
    </r>
    <r>
      <rPr>
        <sz val="10"/>
        <color theme="1"/>
        <rFont val="Arial"/>
        <family val="2"/>
      </rPr>
      <t>(Total Eligible Expenditures Incurred Including FEMA-Submitted Expenditure Totals)</t>
    </r>
  </si>
  <si>
    <r>
      <t xml:space="preserve">Total Eligible Expenditures NOT Submitted to FEMA 
</t>
    </r>
    <r>
      <rPr>
        <sz val="11"/>
        <color theme="1"/>
        <rFont val="Arial"/>
        <family val="2"/>
      </rPr>
      <t>(1) - (2)</t>
    </r>
  </si>
  <si>
    <r>
      <t xml:space="preserve">FEMA Submitted Expenditures Eligible for Ocean County CARES Reimburesment
</t>
    </r>
    <r>
      <rPr>
        <sz val="10"/>
        <color theme="1"/>
        <rFont val="Arial"/>
        <family val="2"/>
      </rPr>
      <t>25% x (2)</t>
    </r>
  </si>
  <si>
    <r>
      <t xml:space="preserve">Total Eligible Expenditures Submitted for Reimbursement to FEMA
</t>
    </r>
    <r>
      <rPr>
        <sz val="10"/>
        <color theme="1"/>
        <rFont val="Arial"/>
        <family val="2"/>
      </rPr>
      <t>(Total Eligible Expenditures Incurred for Each Sub-Category Submitted to FEMA).</t>
    </r>
  </si>
  <si>
    <t>Enter any new rows ABOVE this row. After entering the new row, please ADD the row reference number in the light grey box in Column A.</t>
  </si>
  <si>
    <r>
      <t xml:space="preserve">Enter any new rows </t>
    </r>
    <r>
      <rPr>
        <b/>
        <u/>
        <sz val="12"/>
        <color theme="0"/>
        <rFont val="Arial"/>
        <family val="2"/>
      </rPr>
      <t>ABOVE</t>
    </r>
    <r>
      <rPr>
        <b/>
        <sz val="11"/>
        <color theme="0"/>
        <rFont val="Arial"/>
        <family val="2"/>
      </rPr>
      <t xml:space="preserve"> this row. After entering the new row, please </t>
    </r>
    <r>
      <rPr>
        <b/>
        <u/>
        <sz val="12"/>
        <color theme="0"/>
        <rFont val="Arial"/>
        <family val="2"/>
      </rPr>
      <t>ADD</t>
    </r>
    <r>
      <rPr>
        <b/>
        <sz val="11"/>
        <color theme="0"/>
        <rFont val="Arial"/>
        <family val="2"/>
      </rPr>
      <t xml:space="preserve"> the row reference number in the light grey box in Column A.</t>
    </r>
  </si>
  <si>
    <t>1. Acquisition or licensing of online meeting platforms/virtual meetings and accessories such as cameras. This MUST be a new expense (after March 1, 2020) and payment is limited to no later than 12/30/2020.</t>
  </si>
  <si>
    <t>1. Professional Services to Support COVID-19 Submissions.</t>
  </si>
  <si>
    <t>2. Any other COVID-19 related expenses reasonably necessary to the function of government that satisfy the Fund's eligible criteria.</t>
  </si>
  <si>
    <t>Ocean County Submission 2
For Expenses Paid Between 6/1/2020 to 8/31/2020
Submission Deadline: 10/15/2020</t>
  </si>
  <si>
    <t>Ocean County Submission 2: 
Medical Expenses Paid Between 6/1/2020 to 8/31/2020</t>
  </si>
  <si>
    <t>Ocean County Submission 2: 
Public Health Expenses Paid Between 6/1/2020 to 8/31/2020</t>
  </si>
  <si>
    <t>Ocean County Submission 2: 
Public Health Compliance Expenses Paid Between 6/1/2020 to 8/31/2020</t>
  </si>
  <si>
    <t>Ocean County Submission 2: 
Economic Support Expenses Paid Between 6/1/2020 to 8/31/2020</t>
  </si>
  <si>
    <t>Ocean County Submission 2: 
Contracts &amp; Professional Services Expenses Paid Between 6/1/2020 to 8/31/2020</t>
  </si>
  <si>
    <t>Ocean County Submission 2: 
Other COVID-19 Related Expenditures Expenses Paid Between 6/1/2020 to 8/31/2020</t>
  </si>
  <si>
    <r>
      <t xml:space="preserve">Date Expenditure Was Incurred
</t>
    </r>
    <r>
      <rPr>
        <sz val="11"/>
        <color theme="1"/>
        <rFont val="Arial"/>
        <family val="2"/>
      </rPr>
      <t>(Must be between 3/1/2020 - 8/31/2020)</t>
    </r>
  </si>
  <si>
    <r>
      <t xml:space="preserve">Date Expenditure Was Paid
</t>
    </r>
    <r>
      <rPr>
        <b/>
        <sz val="12"/>
        <color theme="1"/>
        <rFont val="Arial"/>
        <family val="2"/>
      </rPr>
      <t>(Must be between 6/1/2020 - 8/31/2020. Note: Any Expense that has NOT Been Paid for will NOT be Considered for Reimbursment in the Current Phase).</t>
    </r>
  </si>
  <si>
    <r>
      <t xml:space="preserve">Date Expenditure Was Incurred
</t>
    </r>
    <r>
      <rPr>
        <b/>
        <sz val="12"/>
        <color theme="1"/>
        <rFont val="Arial"/>
        <family val="2"/>
      </rPr>
      <t>(Must be between 3/1/2020 - 8/31/2020)</t>
    </r>
  </si>
  <si>
    <t>Ocean County Submission 2: 
Payroll Expenses for Payroll Periods Between 6/1/2020 to 8/31/2020</t>
  </si>
  <si>
    <r>
      <t xml:space="preserve">Pay Period End Date
</t>
    </r>
    <r>
      <rPr>
        <sz val="11"/>
        <color theme="1"/>
        <rFont val="Arial"/>
        <family val="2"/>
      </rPr>
      <t>(For Periods Starting 6/1/2020 and Ending 8/31/2020)</t>
    </r>
  </si>
  <si>
    <r>
      <t xml:space="preserve">Supporting Documentation Name 
</t>
    </r>
    <r>
      <rPr>
        <sz val="11"/>
        <color theme="1"/>
        <rFont val="Arial"/>
        <family val="2"/>
      </rPr>
      <t>(i.e. 6/15/2020 Payroll Register)</t>
    </r>
  </si>
  <si>
    <r>
      <t xml:space="preserve">Enter the File Name of the Reference Document that Contains the Purchase Order, Vendor Invoice, and Check Number Detail
</t>
    </r>
    <r>
      <rPr>
        <sz val="11"/>
        <color theme="1"/>
        <rFont val="Arial"/>
        <family val="2"/>
      </rPr>
      <t>(i.e. Expense Document 123.pdf)</t>
    </r>
  </si>
  <si>
    <t>RICHARD'S SALES AND SERVICE</t>
  </si>
  <si>
    <t>TENT RENTAL</t>
  </si>
  <si>
    <t>DECONTAMINATION FOR PUBLIC HEALTH OFFICIALS</t>
  </si>
  <si>
    <t>1ST CHOICE SAFETY EQUIP. LLC</t>
  </si>
  <si>
    <t>ACCENT APPAREL, LLC</t>
  </si>
  <si>
    <t>A&amp;M INDUSTRIAL SUPPLY CO. INC.</t>
  </si>
  <si>
    <t>APRIL D. ELLEY</t>
  </si>
  <si>
    <t xml:space="preserve">BAYVILLE FIRE COMPANY </t>
  </si>
  <si>
    <t>B. KEITH CONTROLS</t>
  </si>
  <si>
    <t>COMMUNITY SURGICAL SUPPLY</t>
  </si>
  <si>
    <t>HOME DEPOT CREDIT SERVICES</t>
  </si>
  <si>
    <t>LAKEHURST CLEANERS</t>
  </si>
  <si>
    <t xml:space="preserve">V.E. RALPH &amp; SON, INC. </t>
  </si>
  <si>
    <t>W.B. MASON, CO. INC.</t>
  </si>
  <si>
    <t>AMAZON.COM SERVICES</t>
  </si>
  <si>
    <t>HILLYARD INC.</t>
  </si>
  <si>
    <t>LOWE'S BUSINESS ACCT/GECRB</t>
  </si>
  <si>
    <t xml:space="preserve">PERLMART, INC. </t>
  </si>
  <si>
    <t>SOUTH JERSEY PAPER PRODUCTS</t>
  </si>
  <si>
    <t>SANITATION/SANITIZER</t>
  </si>
  <si>
    <t>THERMOMETERS</t>
  </si>
  <si>
    <t>BARRIERS/DIVIDERS</t>
  </si>
  <si>
    <t>DISINFECT EXPENSE</t>
  </si>
  <si>
    <t>SAFETY GLASSES</t>
  </si>
  <si>
    <t>AMBULANCE SUPPLIES</t>
  </si>
  <si>
    <t>BATTERIES FOR THERMOMETERS</t>
  </si>
  <si>
    <t>FACE MASKS</t>
  </si>
  <si>
    <t>NITRILE GLOVES</t>
  </si>
  <si>
    <t xml:space="preserve">DISPOSABLE MASKS </t>
  </si>
  <si>
    <t>LYSOL</t>
  </si>
  <si>
    <t>LYSOL WIPES</t>
  </si>
  <si>
    <t>MASKS</t>
  </si>
  <si>
    <t>LYOSL WIPES</t>
  </si>
  <si>
    <t>SURGICAL MASKS</t>
  </si>
  <si>
    <t>GLOVES</t>
  </si>
  <si>
    <t>DISINFECT/SANITATION</t>
  </si>
  <si>
    <t>MEASURE TEMPERATURE</t>
  </si>
  <si>
    <t>PROVIDE PROTECTION OF A BARRIER IF SOCIAL DISTANCING IS NOT AN OPTION</t>
  </si>
  <si>
    <t>MASKS, GLOVES,A ND PROTECTIVE EYEWEAR TO PROVIDE PPE WITHIN MUNICIPALITY</t>
  </si>
  <si>
    <t>TO PROVIDE ADDITIONAL COVID SUPPLIES TO EMT</t>
  </si>
  <si>
    <t>ROBERT COUGHLIN</t>
  </si>
  <si>
    <t>TELECONFERENCING SOFTWARE</t>
  </si>
  <si>
    <t>TREC PRINTING</t>
  </si>
  <si>
    <t>TELEWORK/PRINTING/STAMPS EXPENSE</t>
  </si>
  <si>
    <t>TELEWORK</t>
  </si>
  <si>
    <t xml:space="preserve">DUE TO COVID, SHUTDOWNS, THE STATE ADVISED MUNICIPAL TO SEND OUT ESTIMATED BILLS FOR REIMBURSEMENT/TELEWORK </t>
  </si>
  <si>
    <t xml:space="preserve">EDMUNDS </t>
  </si>
  <si>
    <t>RUDCO PRODUCTS, INC.</t>
  </si>
  <si>
    <t>PUBLIC WORKS WERE NOT ABLE TO OPERATE AT NORMAL CAPACITY DO TO EMPLOYEES OUT WITH COVID. CONTAINER PURCHASED FOR A 55+ COMMUNITY TO RECYCLE.</t>
  </si>
  <si>
    <t>20 CU YD OPEN TOP CONTAINER</t>
  </si>
  <si>
    <t>B0010952</t>
  </si>
  <si>
    <t>s2460907.001</t>
  </si>
  <si>
    <t>SEE ATTACHED RECEIPT</t>
  </si>
  <si>
    <t>19J1VTL736DD</t>
  </si>
  <si>
    <t>S2459899.002</t>
  </si>
  <si>
    <t>20-02126</t>
  </si>
  <si>
    <t>1VN6D9VLWCLN</t>
  </si>
  <si>
    <t>02624 SEE ATTACHED RECEIPT</t>
  </si>
  <si>
    <t>IN3J-NVYF-JFFK</t>
  </si>
  <si>
    <t>100' EXTENSION CORD</t>
  </si>
  <si>
    <t>DISINFECTION/SANITATION</t>
  </si>
  <si>
    <t>PPE AND SANITATION</t>
  </si>
  <si>
    <t>PPE, SANITATION. PAPER PRODUCTS DUE TO SHORTAGE</t>
  </si>
  <si>
    <t>DISINFECTANT AND PPE</t>
  </si>
  <si>
    <t>B0010946</t>
  </si>
  <si>
    <t>SWIFFER/THERMOMETER/BATTERIES FOR THERMOMETER</t>
  </si>
  <si>
    <t>DISINFECTANT AND TO MEASURE TEMPERATURE</t>
  </si>
  <si>
    <t>EXTENSION CORD 100' PURCHASED BY POLICE STATION</t>
  </si>
  <si>
    <t>EASLE, PAPER</t>
  </si>
  <si>
    <t>PROVIDE ANALYSIS FOR SUPPLY INVENTORY AND DISTRIBUTION, AS WELL AS MEETINGS TO PREVENT THE SPREAD OF COVID</t>
  </si>
  <si>
    <t>TISSUES</t>
  </si>
  <si>
    <t>FOR COLDS OR TO PROVIDE BARRIER</t>
  </si>
  <si>
    <t xml:space="preserve">PROVIDE INFORMATION ON COVID </t>
  </si>
  <si>
    <t>INDEX CARDS</t>
  </si>
  <si>
    <t>PRONGS AND FLAGS</t>
  </si>
  <si>
    <t>DIRECTIONAL/SOCIAL DISTANCING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</si>
</sst>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
    <numFmt numFmtId="165" formatCode="0_);\(0\)"/>
  </numFmts>
  <fonts count="13" x14ac:knownFonts="1">
    <font>
      <sz val="12"/>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sz val="10"/>
      <color theme="1"/>
      <name val="Arial"/>
      <family val="2"/>
    </font>
    <font>
      <b/>
      <sz val="11"/>
      <color theme="0"/>
      <name val="Arial"/>
      <family val="2"/>
    </font>
    <font>
      <b/>
      <sz val="14"/>
      <color theme="0"/>
      <name val="Arial"/>
      <family val="2"/>
    </font>
    <font>
      <b/>
      <sz val="16"/>
      <color theme="0"/>
      <name val="Arial"/>
      <family val="2"/>
    </font>
    <font>
      <b/>
      <sz val="16"/>
      <name val="Arial"/>
      <family val="2"/>
    </font>
    <font>
      <b/>
      <u/>
      <sz val="12"/>
      <color theme="0"/>
      <name val="Arial"/>
      <family val="2"/>
    </font>
    <font>
      <sz val="12"/>
      <name val="Arial"/>
      <family val="2"/>
    </font>
  </fonts>
  <fills count="10">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
      <patternFill patternType="solid">
        <fgColor rgb="FF0070C0"/>
        <bgColor indexed="64"/>
      </patternFill>
    </fill>
    <fill>
      <patternFill patternType="solid">
        <fgColor rgb="FFDDF0FF"/>
        <bgColor indexed="64"/>
      </patternFill>
    </fill>
    <fill>
      <patternFill patternType="solid">
        <fgColor theme="0" tint="-0.14999847407452621"/>
        <bgColor indexed="64"/>
      </patternFill>
    </fill>
    <fill>
      <patternFill patternType="solid">
        <fgColor rgb="FFD9FFEA"/>
        <bgColor indexed="64"/>
      </patternFill>
    </fill>
    <fill>
      <patternFill patternType="solid">
        <fgColor theme="7" tint="0.79998168889431442"/>
        <bgColor indexed="64"/>
      </patternFill>
    </fill>
    <fill>
      <patternFill patternType="solid">
        <fgColor theme="0" tint="-4.9989318521683403E-2"/>
        <bgColor indexed="64"/>
      </patternFill>
    </fill>
  </fills>
  <borders count="6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top style="thin">
        <color indexed="64"/>
      </top>
      <bottom style="double">
        <color indexed="64"/>
      </bottom>
      <diagonal/>
    </border>
    <border>
      <left style="thin">
        <color theme="0" tint="-0.14996795556505021"/>
      </left>
      <right style="thin">
        <color theme="0" tint="-0.14996795556505021"/>
      </right>
      <top style="thin">
        <color theme="0" tint="-0.14996795556505021"/>
      </top>
      <bottom/>
      <diagonal/>
    </border>
    <border>
      <left/>
      <right style="thin">
        <color theme="0" tint="-0.24994659260841701"/>
      </right>
      <top style="thin">
        <color indexed="64"/>
      </top>
      <bottom style="double">
        <color indexed="64"/>
      </bottom>
      <diagonal/>
    </border>
    <border>
      <left style="thin">
        <color indexed="64"/>
      </left>
      <right/>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style="thin">
        <color theme="0" tint="-0.249977111117893"/>
      </right>
      <top style="thin">
        <color indexed="64"/>
      </top>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theme="0" tint="-0.24994659260841701"/>
      </left>
      <right style="double">
        <color indexed="64"/>
      </right>
      <top/>
      <bottom style="thin">
        <color indexed="64"/>
      </bottom>
      <diagonal/>
    </border>
    <border>
      <left style="thin">
        <color theme="0" tint="-0.14996795556505021"/>
      </left>
      <right style="double">
        <color indexed="64"/>
      </right>
      <top/>
      <bottom style="thin">
        <color theme="0" tint="-0.14996795556505021"/>
      </bottom>
      <diagonal/>
    </border>
    <border>
      <left style="thin">
        <color theme="0" tint="-0.14996795556505021"/>
      </left>
      <right style="double">
        <color indexed="64"/>
      </right>
      <top style="thin">
        <color theme="0" tint="-0.14996795556505021"/>
      </top>
      <bottom style="thin">
        <color theme="0" tint="-0.14996795556505021"/>
      </bottom>
      <diagonal/>
    </border>
    <border>
      <left/>
      <right style="double">
        <color indexed="64"/>
      </right>
      <top/>
      <bottom style="thin">
        <color indexed="64"/>
      </bottom>
      <diagonal/>
    </border>
    <border>
      <left/>
      <right style="double">
        <color indexed="64"/>
      </right>
      <top/>
      <bottom style="thin">
        <color theme="0" tint="-0.14996795556505021"/>
      </bottom>
      <diagonal/>
    </border>
    <border>
      <left/>
      <right style="double">
        <color indexed="64"/>
      </right>
      <top style="thin">
        <color theme="0" tint="-0.14996795556505021"/>
      </top>
      <bottom style="thin">
        <color theme="0" tint="-0.14996795556505021"/>
      </bottom>
      <diagonal/>
    </border>
    <border>
      <left/>
      <right style="double">
        <color indexed="64"/>
      </right>
      <top style="thin">
        <color theme="0" tint="-0.14996795556505021"/>
      </top>
      <bottom/>
      <diagonal/>
    </border>
    <border>
      <left/>
      <right style="double">
        <color indexed="64"/>
      </right>
      <top/>
      <bottom/>
      <diagonal/>
    </border>
    <border>
      <left style="double">
        <color indexed="64"/>
      </left>
      <right/>
      <top style="thin">
        <color indexed="64"/>
      </top>
      <bottom style="thin">
        <color indexed="64"/>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indexed="64"/>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249977111117893"/>
      </left>
      <right style="thin">
        <color theme="0" tint="-0.14999847407452621"/>
      </right>
      <top style="thin">
        <color indexed="64"/>
      </top>
      <bottom/>
      <diagonal/>
    </border>
    <border>
      <left/>
      <right style="thin">
        <color theme="0" tint="-0.14996795556505021"/>
      </right>
      <top style="thin">
        <color indexed="64"/>
      </top>
      <bottom style="thin">
        <color theme="0" tint="-0.14999847407452621"/>
      </bottom>
      <diagonal/>
    </border>
    <border>
      <left/>
      <right style="thin">
        <color theme="0" tint="-0.14996795556505021"/>
      </right>
      <top style="thin">
        <color theme="0" tint="-0.14999847407452621"/>
      </top>
      <bottom style="thin">
        <color theme="0" tint="-0.14996795556505021"/>
      </bottom>
      <diagonal/>
    </border>
    <border>
      <left/>
      <right style="thin">
        <color theme="0" tint="-0.14996795556505021"/>
      </right>
      <top style="thin">
        <color theme="0" tint="-0.14996795556505021"/>
      </top>
      <bottom/>
      <diagonal/>
    </border>
    <border>
      <left style="thin">
        <color theme="0" tint="-0.14999847407452621"/>
      </left>
      <right/>
      <top/>
      <bottom style="thin">
        <color indexed="64"/>
      </bottom>
      <diagonal/>
    </border>
    <border>
      <left style="thin">
        <color theme="0" tint="-0.14999847407452621"/>
      </left>
      <right style="thin">
        <color theme="0" tint="-0.24994659260841701"/>
      </right>
      <top/>
      <bottom style="thin">
        <color indexed="64"/>
      </bottom>
      <diagonal/>
    </border>
    <border>
      <left/>
      <right style="thin">
        <color indexed="64"/>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249977111117893"/>
      </right>
      <top/>
      <bottom/>
      <diagonal/>
    </border>
    <border>
      <left/>
      <right style="thin">
        <color theme="0" tint="-0.14999847407452621"/>
      </right>
      <top style="thin">
        <color indexed="64"/>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style="thin">
        <color theme="0" tint="-0.14999847407452621"/>
      </right>
      <top/>
      <bottom style="thin">
        <color indexed="64"/>
      </bottom>
      <diagonal/>
    </border>
    <border>
      <left/>
      <right style="thin">
        <color theme="0" tint="-0.14999847407452621"/>
      </right>
      <top/>
      <bottom/>
      <diagonal/>
    </border>
    <border>
      <left style="thin">
        <color theme="0" tint="-0.14999847407452621"/>
      </left>
      <right/>
      <top/>
      <bottom/>
      <diagonal/>
    </border>
    <border>
      <left/>
      <right style="thin">
        <color indexed="64"/>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theme="0" tint="-0.249977111117893"/>
      </right>
      <top/>
      <bottom/>
      <diagonal/>
    </border>
    <border>
      <left style="double">
        <color indexed="64"/>
      </left>
      <right style="thin">
        <color theme="0" tint="-0.24994659260841701"/>
      </right>
      <top/>
      <bottom style="thin">
        <color indexed="64"/>
      </bottom>
      <diagonal/>
    </border>
    <border>
      <left style="double">
        <color indexed="64"/>
      </left>
      <right style="thin">
        <color theme="0" tint="-0.14996795556505021"/>
      </right>
      <top/>
      <bottom style="thin">
        <color theme="0" tint="-0.14996795556505021"/>
      </bottom>
      <diagonal/>
    </border>
    <border>
      <left style="double">
        <color indexed="64"/>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9847407452621"/>
      </right>
      <top/>
      <bottom/>
      <diagonal/>
    </border>
    <border>
      <left style="double">
        <color indexed="64"/>
      </left>
      <right style="thin">
        <color theme="0" tint="-0.14999847407452621"/>
      </right>
      <top/>
      <bottom/>
      <diagonal/>
    </border>
    <border>
      <left style="double">
        <color indexed="64"/>
      </left>
      <right style="thin">
        <color theme="0" tint="-0.14999847407452621"/>
      </right>
      <top/>
      <bottom style="thin">
        <color indexed="64"/>
      </bottom>
      <diagonal/>
    </border>
    <border>
      <left style="double">
        <color indexed="64"/>
      </left>
      <right style="thin">
        <color theme="0" tint="-0.24994659260841701"/>
      </right>
      <top style="thin">
        <color indexed="64"/>
      </top>
      <bottom style="double">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210">
    <xf numFmtId="0" fontId="0" fillId="0" borderId="0" xfId="0"/>
    <xf numFmtId="0" fontId="0" fillId="0" borderId="0" xfId="0" applyFont="1"/>
    <xf numFmtId="0" fontId="8" fillId="4" borderId="1" xfId="0" applyFont="1" applyFill="1" applyBorder="1" applyAlignment="1">
      <alignment horizontal="left" vertical="center" wrapText="1"/>
    </xf>
    <xf numFmtId="14" fontId="5" fillId="4" borderId="4" xfId="0" applyNumberFormat="1" applyFont="1" applyFill="1" applyBorder="1" applyAlignment="1">
      <alignment vertical="top" wrapText="1"/>
    </xf>
    <xf numFmtId="44" fontId="5" fillId="4" borderId="4" xfId="1" applyFont="1" applyFill="1" applyBorder="1" applyAlignment="1">
      <alignment vertical="top" wrapText="1"/>
    </xf>
    <xf numFmtId="0" fontId="0" fillId="0" borderId="0" xfId="0" applyFont="1" applyAlignment="1">
      <alignment vertical="center"/>
    </xf>
    <xf numFmtId="0" fontId="0" fillId="0" borderId="0" xfId="0" applyFont="1" applyAlignment="1">
      <alignment horizontal="left" vertical="center" wrapText="1" indent="1"/>
    </xf>
    <xf numFmtId="0" fontId="0" fillId="0" borderId="0" xfId="0" applyFont="1" applyAlignment="1">
      <alignment horizontal="left" vertical="center" indent="1"/>
    </xf>
    <xf numFmtId="0" fontId="3" fillId="0" borderId="0" xfId="0" applyFont="1" applyFill="1" applyAlignment="1">
      <alignment horizontal="left" vertical="center"/>
    </xf>
    <xf numFmtId="0" fontId="0" fillId="0" borderId="0" xfId="0" applyFont="1" applyFill="1" applyAlignment="1">
      <alignment vertical="center"/>
    </xf>
    <xf numFmtId="0" fontId="0" fillId="0" borderId="42" xfId="0" applyFont="1" applyBorder="1" applyAlignment="1">
      <alignment horizontal="left" vertical="center" wrapText="1" indent="1"/>
    </xf>
    <xf numFmtId="0" fontId="0" fillId="0" borderId="43" xfId="0" applyFont="1" applyBorder="1" applyAlignment="1">
      <alignment horizontal="left" vertical="center" wrapText="1" indent="1"/>
    </xf>
    <xf numFmtId="0" fontId="0" fillId="0" borderId="12" xfId="0" applyFont="1" applyBorder="1" applyAlignment="1">
      <alignment horizontal="left" vertical="center" wrapText="1" indent="1"/>
    </xf>
    <xf numFmtId="0" fontId="0" fillId="0" borderId="44" xfId="0" applyFont="1" applyBorder="1" applyAlignment="1">
      <alignment horizontal="left" vertical="center" wrapText="1" indent="1"/>
    </xf>
    <xf numFmtId="0" fontId="8" fillId="4" borderId="16" xfId="0" applyFont="1" applyFill="1" applyBorder="1" applyAlignment="1">
      <alignment horizontal="left" vertical="center" wrapText="1"/>
    </xf>
    <xf numFmtId="0" fontId="0" fillId="0" borderId="11" xfId="0" applyFont="1" applyBorder="1" applyAlignment="1">
      <alignment horizontal="left" vertical="center" wrapText="1" indent="1"/>
    </xf>
    <xf numFmtId="0" fontId="4" fillId="6" borderId="7" xfId="0" applyFont="1" applyFill="1" applyBorder="1" applyAlignment="1">
      <alignment horizontal="left" vertical="center"/>
    </xf>
    <xf numFmtId="0" fontId="4" fillId="0" borderId="45" xfId="0" applyFont="1" applyBorder="1" applyAlignment="1">
      <alignment horizontal="center" vertical="center" wrapText="1"/>
    </xf>
    <xf numFmtId="43" fontId="0" fillId="9" borderId="6" xfId="3" applyFont="1" applyFill="1" applyBorder="1" applyAlignment="1">
      <alignment horizontal="left" vertical="center" wrapText="1" indent="1"/>
    </xf>
    <xf numFmtId="43" fontId="0" fillId="9" borderId="5" xfId="3" applyFont="1" applyFill="1" applyBorder="1" applyAlignment="1">
      <alignment horizontal="left" vertical="center" wrapText="1" indent="1"/>
    </xf>
    <xf numFmtId="0" fontId="0" fillId="0" borderId="0" xfId="0" applyFont="1" applyProtection="1">
      <protection locked="0"/>
    </xf>
    <xf numFmtId="0" fontId="0" fillId="9" borderId="50" xfId="0"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left" vertical="center" wrapText="1" indent="1"/>
      <protection locked="0"/>
    </xf>
    <xf numFmtId="0" fontId="0" fillId="2" borderId="0" xfId="0" applyNumberFormat="1" applyFont="1" applyFill="1" applyBorder="1" applyAlignment="1" applyProtection="1">
      <alignment horizontal="left" vertical="center" wrapText="1" indent="1"/>
      <protection locked="0"/>
    </xf>
    <xf numFmtId="0" fontId="0" fillId="5" borderId="11" xfId="1" applyNumberFormat="1" applyFont="1" applyFill="1" applyBorder="1" applyAlignment="1" applyProtection="1">
      <alignment horizontal="left" vertical="center" wrapText="1" indent="1"/>
      <protection locked="0"/>
    </xf>
    <xf numFmtId="44" fontId="0" fillId="5" borderId="6" xfId="1" applyFont="1" applyFill="1" applyBorder="1" applyAlignment="1" applyProtection="1">
      <alignment horizontal="left" vertical="center" wrapText="1" indent="1"/>
      <protection locked="0"/>
    </xf>
    <xf numFmtId="0" fontId="0" fillId="5" borderId="6" xfId="1" applyNumberFormat="1" applyFont="1" applyFill="1" applyBorder="1" applyAlignment="1" applyProtection="1">
      <alignment horizontal="left" vertical="center" wrapText="1" indent="1"/>
      <protection locked="0"/>
    </xf>
    <xf numFmtId="0" fontId="0" fillId="0" borderId="0" xfId="0" applyFont="1" applyAlignment="1" applyProtection="1">
      <alignment horizontal="left" vertical="center" indent="1"/>
      <protection locked="0"/>
    </xf>
    <xf numFmtId="0" fontId="0" fillId="9" borderId="51" xfId="0" applyFont="1" applyFill="1" applyBorder="1" applyAlignment="1" applyProtection="1">
      <alignment horizontal="center" vertical="center" wrapText="1"/>
      <protection locked="0"/>
    </xf>
    <xf numFmtId="0" fontId="0" fillId="5" borderId="12" xfId="1" applyNumberFormat="1" applyFont="1" applyFill="1" applyBorder="1" applyAlignment="1" applyProtection="1">
      <alignment horizontal="left" vertical="center" wrapText="1" indent="1"/>
      <protection locked="0"/>
    </xf>
    <xf numFmtId="44" fontId="0" fillId="5" borderId="5" xfId="1" applyFont="1" applyFill="1" applyBorder="1" applyAlignment="1" applyProtection="1">
      <alignment horizontal="left" vertical="center" wrapText="1" indent="1"/>
      <protection locked="0"/>
    </xf>
    <xf numFmtId="0" fontId="0" fillId="5" borderId="5" xfId="1" applyNumberFormat="1" applyFont="1" applyFill="1" applyBorder="1" applyAlignment="1" applyProtection="1">
      <alignment horizontal="left" vertical="center" wrapText="1" indent="1"/>
      <protection locked="0"/>
    </xf>
    <xf numFmtId="44" fontId="0" fillId="5" borderId="8" xfId="1" applyFont="1" applyFill="1" applyBorder="1" applyAlignment="1" applyProtection="1">
      <alignment horizontal="left" vertical="center" wrapText="1" indent="1"/>
      <protection locked="0"/>
    </xf>
    <xf numFmtId="0" fontId="3" fillId="0" borderId="0" xfId="0" applyFont="1" applyFill="1" applyAlignment="1" applyProtection="1">
      <alignment horizontal="left" vertical="center"/>
      <protection locked="0"/>
    </xf>
    <xf numFmtId="0" fontId="0" fillId="0" borderId="0" xfId="0" applyFont="1" applyFill="1" applyBorder="1" applyAlignment="1" applyProtection="1">
      <alignment vertical="center" wrapText="1"/>
      <protection locked="0"/>
    </xf>
    <xf numFmtId="44" fontId="0" fillId="0" borderId="0" xfId="1" applyFont="1" applyFill="1" applyBorder="1" applyAlignment="1" applyProtection="1">
      <alignment vertical="center" wrapText="1"/>
      <protection locked="0"/>
    </xf>
    <xf numFmtId="0" fontId="0" fillId="0" borderId="0" xfId="0" applyFont="1" applyFill="1" applyAlignment="1" applyProtection="1">
      <alignment vertical="center"/>
      <protection locked="0"/>
    </xf>
    <xf numFmtId="0" fontId="0" fillId="0" borderId="10" xfId="0" applyBorder="1" applyAlignment="1" applyProtection="1">
      <alignment horizontal="center"/>
    </xf>
    <xf numFmtId="0" fontId="0" fillId="0" borderId="0" xfId="0" applyBorder="1" applyAlignment="1" applyProtection="1">
      <alignment horizontal="center"/>
    </xf>
    <xf numFmtId="164" fontId="0" fillId="0" borderId="49" xfId="0" applyNumberFormat="1" applyBorder="1" applyAlignment="1" applyProtection="1">
      <alignment horizontal="center"/>
    </xf>
    <xf numFmtId="0" fontId="0" fillId="0" borderId="0" xfId="0" applyProtection="1"/>
    <xf numFmtId="0" fontId="4" fillId="0" borderId="3" xfId="0" applyFont="1" applyBorder="1" applyAlignment="1" applyProtection="1">
      <alignment horizontal="left" vertical="center" wrapText="1"/>
    </xf>
    <xf numFmtId="0" fontId="4" fillId="0" borderId="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0" fillId="0" borderId="0" xfId="0" applyFont="1" applyProtection="1"/>
    <xf numFmtId="0" fontId="4" fillId="6" borderId="0" xfId="0" applyFont="1" applyFill="1" applyBorder="1" applyAlignment="1" applyProtection="1">
      <alignment horizontal="left" vertical="center"/>
    </xf>
    <xf numFmtId="0" fontId="0" fillId="6" borderId="0" xfId="0" applyFont="1" applyFill="1" applyBorder="1" applyAlignment="1" applyProtection="1">
      <alignment vertical="center" wrapText="1"/>
    </xf>
    <xf numFmtId="44" fontId="0" fillId="6" borderId="0" xfId="1" applyFont="1" applyFill="1" applyBorder="1" applyAlignment="1" applyProtection="1">
      <alignment vertical="center" wrapText="1"/>
    </xf>
    <xf numFmtId="0" fontId="0" fillId="0" borderId="0" xfId="0" applyFont="1" applyAlignment="1" applyProtection="1">
      <alignment vertical="center"/>
    </xf>
    <xf numFmtId="14" fontId="5" fillId="4" borderId="4" xfId="0" applyNumberFormat="1" applyFont="1" applyFill="1" applyBorder="1" applyAlignment="1" applyProtection="1">
      <alignment vertical="top" wrapText="1"/>
    </xf>
    <xf numFmtId="44" fontId="5" fillId="4" borderId="4" xfId="1" applyFont="1" applyFill="1" applyBorder="1" applyAlignment="1" applyProtection="1">
      <alignment vertical="top" wrapText="1"/>
    </xf>
    <xf numFmtId="0" fontId="9" fillId="3" borderId="0" xfId="0" applyFont="1" applyFill="1" applyBorder="1" applyAlignment="1" applyProtection="1">
      <alignment horizontal="left" vertical="center"/>
    </xf>
    <xf numFmtId="0" fontId="9" fillId="3" borderId="17" xfId="0" applyFont="1" applyFill="1" applyBorder="1" applyAlignment="1" applyProtection="1">
      <alignment horizontal="left" vertical="center"/>
    </xf>
    <xf numFmtId="0" fontId="0" fillId="0" borderId="54" xfId="0" applyBorder="1" applyAlignment="1" applyProtection="1">
      <alignment horizontal="center"/>
    </xf>
    <xf numFmtId="0" fontId="4" fillId="0" borderId="45" xfId="0" applyFont="1" applyBorder="1" applyAlignment="1" applyProtection="1">
      <alignment horizontal="left" vertical="center" wrapText="1"/>
    </xf>
    <xf numFmtId="0" fontId="0" fillId="0" borderId="10" xfId="0" applyBorder="1" applyAlignment="1">
      <alignment horizontal="center" vertical="center"/>
    </xf>
    <xf numFmtId="0" fontId="0" fillId="0" borderId="17" xfId="0" applyBorder="1"/>
    <xf numFmtId="0" fontId="0" fillId="0" borderId="18" xfId="0" applyBorder="1" applyAlignment="1">
      <alignment horizontal="center" vertical="center"/>
    </xf>
    <xf numFmtId="0" fontId="0" fillId="0" borderId="55" xfId="0" applyBorder="1"/>
    <xf numFmtId="0" fontId="9" fillId="3" borderId="48" xfId="0" applyFont="1" applyFill="1" applyBorder="1" applyAlignment="1" applyProtection="1">
      <alignment horizontal="left" vertical="top" wrapText="1"/>
    </xf>
    <xf numFmtId="0" fontId="4" fillId="6" borderId="0" xfId="0" applyFont="1" applyFill="1" applyAlignment="1" applyProtection="1">
      <alignment horizontal="left" vertical="center"/>
    </xf>
    <xf numFmtId="0" fontId="0" fillId="5" borderId="29" xfId="1" applyNumberFormat="1" applyFont="1" applyFill="1" applyBorder="1" applyAlignment="1" applyProtection="1">
      <alignment horizontal="left" vertical="center" wrapText="1" indent="1"/>
      <protection locked="0"/>
    </xf>
    <xf numFmtId="0" fontId="0" fillId="5" borderId="21" xfId="1" applyNumberFormat="1" applyFont="1" applyFill="1" applyBorder="1" applyAlignment="1" applyProtection="1">
      <alignment horizontal="left" vertical="center" wrapText="1" indent="1"/>
      <protection locked="0"/>
    </xf>
    <xf numFmtId="0" fontId="0" fillId="5" borderId="33" xfId="1" applyNumberFormat="1" applyFont="1" applyFill="1" applyBorder="1" applyAlignment="1" applyProtection="1">
      <alignment horizontal="left" vertical="center" wrapText="1" indent="1"/>
      <protection locked="0"/>
    </xf>
    <xf numFmtId="0" fontId="0" fillId="5" borderId="30" xfId="1" applyNumberFormat="1" applyFont="1" applyFill="1" applyBorder="1" applyAlignment="1" applyProtection="1">
      <alignment horizontal="left" vertical="center" wrapText="1" indent="1"/>
      <protection locked="0"/>
    </xf>
    <xf numFmtId="0" fontId="0" fillId="5" borderId="22" xfId="1" applyNumberFormat="1" applyFont="1" applyFill="1" applyBorder="1" applyAlignment="1" applyProtection="1">
      <alignment horizontal="left" vertical="center" wrapText="1" indent="1"/>
      <protection locked="0"/>
    </xf>
    <xf numFmtId="0" fontId="9" fillId="3" borderId="0" xfId="0" applyFont="1" applyFill="1" applyBorder="1" applyAlignment="1" applyProtection="1">
      <alignment vertical="top" wrapText="1"/>
    </xf>
    <xf numFmtId="0" fontId="9" fillId="0" borderId="0" xfId="0" applyFont="1" applyFill="1" applyBorder="1" applyAlignment="1" applyProtection="1">
      <alignment horizontal="left" vertical="top" wrapText="1"/>
    </xf>
    <xf numFmtId="0" fontId="9" fillId="0" borderId="53" xfId="0" applyFont="1" applyFill="1" applyBorder="1" applyAlignment="1" applyProtection="1">
      <alignment horizontal="left" vertical="top" wrapText="1"/>
    </xf>
    <xf numFmtId="0" fontId="0" fillId="0" borderId="0" xfId="0" applyFont="1" applyFill="1" applyProtection="1"/>
    <xf numFmtId="0" fontId="0" fillId="0" borderId="53" xfId="0" applyBorder="1" applyAlignment="1" applyProtection="1">
      <alignment horizontal="center"/>
    </xf>
    <xf numFmtId="164" fontId="0" fillId="0" borderId="23" xfId="0" applyNumberFormat="1" applyBorder="1" applyAlignment="1" applyProtection="1">
      <alignment horizontal="center"/>
    </xf>
    <xf numFmtId="164" fontId="0" fillId="0" borderId="26" xfId="0" applyNumberFormat="1" applyBorder="1" applyAlignment="1" applyProtection="1">
      <alignment horizontal="center"/>
    </xf>
    <xf numFmtId="164" fontId="0" fillId="0" borderId="25" xfId="0" applyNumberFormat="1" applyBorder="1" applyAlignment="1" applyProtection="1">
      <alignment horizontal="center"/>
    </xf>
    <xf numFmtId="164" fontId="0" fillId="0" borderId="41" xfId="0" applyNumberFormat="1" applyBorder="1" applyAlignment="1" applyProtection="1">
      <alignment horizontal="center"/>
    </xf>
    <xf numFmtId="0" fontId="4" fillId="0" borderId="18" xfId="0" applyFont="1" applyBorder="1" applyAlignment="1" applyProtection="1">
      <alignment horizontal="left" vertical="center" wrapText="1"/>
    </xf>
    <xf numFmtId="0" fontId="4" fillId="0" borderId="52"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14" fontId="5" fillId="4" borderId="27" xfId="0" applyNumberFormat="1" applyFont="1" applyFill="1" applyBorder="1" applyAlignment="1" applyProtection="1">
      <alignment vertical="top" wrapText="1"/>
    </xf>
    <xf numFmtId="44" fontId="5" fillId="4" borderId="27" xfId="1" applyFont="1" applyFill="1" applyBorder="1" applyAlignment="1" applyProtection="1">
      <alignment vertical="top" wrapText="1"/>
    </xf>
    <xf numFmtId="44" fontId="0" fillId="6" borderId="34" xfId="1" applyFont="1" applyFill="1" applyBorder="1" applyAlignment="1" applyProtection="1">
      <alignment vertical="center" wrapText="1"/>
    </xf>
    <xf numFmtId="0" fontId="9" fillId="3" borderId="0" xfId="0" applyFont="1" applyFill="1" applyBorder="1" applyAlignment="1" applyProtection="1">
      <alignment vertical="top"/>
    </xf>
    <xf numFmtId="0" fontId="9" fillId="3" borderId="17" xfId="0" applyFont="1" applyFill="1" applyBorder="1" applyAlignment="1" applyProtection="1">
      <alignment vertical="top" wrapText="1"/>
    </xf>
    <xf numFmtId="0" fontId="9" fillId="3" borderId="48" xfId="0" applyFont="1" applyFill="1" applyBorder="1" applyAlignment="1" applyProtection="1">
      <alignment vertical="center"/>
    </xf>
    <xf numFmtId="0" fontId="9" fillId="3" borderId="48" xfId="0" applyFont="1" applyFill="1" applyBorder="1" applyAlignment="1" applyProtection="1">
      <alignment vertical="top" wrapText="1"/>
    </xf>
    <xf numFmtId="0" fontId="9" fillId="3" borderId="47" xfId="0" applyFont="1" applyFill="1" applyBorder="1" applyAlignment="1" applyProtection="1">
      <alignment vertical="top" wrapText="1"/>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center" vertical="center" wrapText="1"/>
    </xf>
    <xf numFmtId="0" fontId="4" fillId="0" borderId="46" xfId="0" applyFont="1" applyBorder="1" applyAlignment="1" applyProtection="1">
      <alignment horizontal="center" vertical="center" wrapText="1"/>
    </xf>
    <xf numFmtId="43" fontId="5" fillId="4" borderId="4" xfId="3" applyFont="1" applyFill="1" applyBorder="1" applyAlignment="1" applyProtection="1">
      <alignment vertical="top" wrapText="1"/>
    </xf>
    <xf numFmtId="43" fontId="0" fillId="5" borderId="6" xfId="3" applyFont="1" applyFill="1" applyBorder="1" applyAlignment="1" applyProtection="1">
      <alignment horizontal="left" vertical="center" wrapText="1" indent="1"/>
      <protection locked="0"/>
    </xf>
    <xf numFmtId="43" fontId="0" fillId="5" borderId="5" xfId="3" applyFont="1" applyFill="1" applyBorder="1" applyAlignment="1" applyProtection="1">
      <alignment horizontal="left" vertical="center" wrapText="1" indent="1"/>
      <protection locked="0"/>
    </xf>
    <xf numFmtId="43" fontId="0" fillId="7" borderId="9" xfId="3" applyFont="1" applyFill="1" applyBorder="1" applyAlignment="1" applyProtection="1">
      <alignment vertical="center" wrapText="1"/>
    </xf>
    <xf numFmtId="43" fontId="0" fillId="0" borderId="0" xfId="3" applyFont="1" applyFill="1" applyBorder="1" applyAlignment="1" applyProtection="1">
      <alignment vertical="center" wrapText="1"/>
      <protection locked="0"/>
    </xf>
    <xf numFmtId="43" fontId="0" fillId="0" borderId="0" xfId="3" applyFont="1" applyProtection="1">
      <protection locked="0"/>
    </xf>
    <xf numFmtId="14" fontId="0" fillId="5" borderId="6" xfId="1" applyNumberFormat="1" applyFont="1" applyFill="1" applyBorder="1" applyAlignment="1" applyProtection="1">
      <alignment horizontal="left" vertical="center" wrapText="1" indent="1"/>
      <protection locked="0"/>
    </xf>
    <xf numFmtId="14" fontId="0" fillId="5" borderId="5" xfId="1" applyNumberFormat="1" applyFont="1" applyFill="1" applyBorder="1" applyAlignment="1" applyProtection="1">
      <alignment horizontal="left" vertical="center" wrapText="1" indent="1"/>
      <protection locked="0"/>
    </xf>
    <xf numFmtId="14" fontId="0" fillId="6" borderId="0" xfId="1" applyNumberFormat="1" applyFont="1" applyFill="1" applyBorder="1" applyAlignment="1" applyProtection="1">
      <alignment vertical="center" wrapText="1"/>
    </xf>
    <xf numFmtId="14" fontId="0" fillId="0" borderId="0" xfId="0" applyNumberFormat="1" applyFont="1" applyFill="1" applyBorder="1" applyAlignment="1" applyProtection="1">
      <alignment vertical="center" wrapText="1"/>
      <protection locked="0"/>
    </xf>
    <xf numFmtId="14" fontId="5" fillId="4" borderId="4" xfId="1" applyNumberFormat="1" applyFont="1" applyFill="1" applyBorder="1" applyAlignment="1" applyProtection="1">
      <alignment vertical="top" wrapText="1"/>
    </xf>
    <xf numFmtId="14" fontId="0" fillId="0" borderId="0" xfId="0" applyNumberFormat="1" applyFont="1" applyProtection="1">
      <protection locked="0"/>
    </xf>
    <xf numFmtId="43" fontId="0" fillId="9" borderId="8" xfId="3" applyFont="1" applyFill="1" applyBorder="1" applyAlignment="1">
      <alignment horizontal="left" vertical="center" wrapText="1" indent="1"/>
    </xf>
    <xf numFmtId="43" fontId="0" fillId="7" borderId="9" xfId="3" applyFont="1" applyFill="1" applyBorder="1" applyAlignment="1">
      <alignment vertical="center" wrapText="1"/>
    </xf>
    <xf numFmtId="43" fontId="0" fillId="0" borderId="0" xfId="3" applyFont="1" applyFill="1" applyBorder="1" applyAlignment="1">
      <alignment vertical="center" wrapText="1"/>
    </xf>
    <xf numFmtId="43" fontId="5" fillId="4" borderId="4" xfId="3" applyFont="1" applyFill="1" applyBorder="1" applyAlignment="1">
      <alignment vertical="top" wrapText="1"/>
    </xf>
    <xf numFmtId="43" fontId="0" fillId="0" borderId="0" xfId="3" applyFont="1"/>
    <xf numFmtId="14" fontId="0" fillId="5" borderId="32" xfId="1" applyNumberFormat="1" applyFont="1" applyFill="1" applyBorder="1" applyAlignment="1" applyProtection="1">
      <alignment horizontal="left" vertical="center" wrapText="1" indent="1"/>
      <protection locked="0"/>
    </xf>
    <xf numFmtId="14" fontId="0" fillId="5" borderId="33" xfId="1" applyNumberFormat="1" applyFont="1" applyFill="1" applyBorder="1" applyAlignment="1" applyProtection="1">
      <alignment horizontal="left" vertical="center" wrapText="1" indent="1"/>
      <protection locked="0"/>
    </xf>
    <xf numFmtId="14" fontId="0" fillId="5" borderId="34" xfId="1" applyNumberFormat="1" applyFont="1" applyFill="1" applyBorder="1" applyAlignment="1" applyProtection="1">
      <alignment horizontal="left" vertical="center" wrapText="1" indent="1"/>
      <protection locked="0"/>
    </xf>
    <xf numFmtId="14" fontId="0" fillId="6" borderId="35" xfId="1" applyNumberFormat="1" applyFont="1" applyFill="1" applyBorder="1" applyAlignment="1" applyProtection="1">
      <alignment vertical="center" wrapText="1"/>
    </xf>
    <xf numFmtId="43" fontId="0" fillId="6" borderId="0" xfId="3" applyFont="1" applyFill="1" applyBorder="1" applyAlignment="1" applyProtection="1">
      <alignment vertical="center" wrapText="1"/>
    </xf>
    <xf numFmtId="43" fontId="0" fillId="5" borderId="19" xfId="3" applyFont="1" applyFill="1" applyBorder="1" applyAlignment="1" applyProtection="1">
      <alignment horizontal="left" vertical="center" wrapText="1" indent="1"/>
      <protection locked="0"/>
    </xf>
    <xf numFmtId="43" fontId="0" fillId="5" borderId="20" xfId="3" applyFont="1" applyFill="1" applyBorder="1" applyAlignment="1" applyProtection="1">
      <alignment horizontal="left" vertical="center" wrapText="1" indent="1"/>
      <protection locked="0"/>
    </xf>
    <xf numFmtId="43" fontId="0" fillId="5" borderId="37" xfId="3" applyFont="1" applyFill="1" applyBorder="1" applyAlignment="1" applyProtection="1">
      <alignment horizontal="left" vertical="center" wrapText="1" indent="1"/>
      <protection locked="0"/>
    </xf>
    <xf numFmtId="43" fontId="0" fillId="5" borderId="38" xfId="3" applyFont="1" applyFill="1" applyBorder="1" applyAlignment="1" applyProtection="1">
      <alignment horizontal="left" vertical="center" wrapText="1" indent="1"/>
      <protection locked="0"/>
    </xf>
    <xf numFmtId="43" fontId="0" fillId="5" borderId="11" xfId="3" applyFont="1" applyFill="1" applyBorder="1" applyAlignment="1" applyProtection="1">
      <alignment horizontal="left" vertical="center" wrapText="1" indent="1"/>
      <protection locked="0"/>
    </xf>
    <xf numFmtId="43" fontId="0" fillId="5" borderId="12" xfId="3" applyFont="1" applyFill="1" applyBorder="1" applyAlignment="1" applyProtection="1">
      <alignment horizontal="left" vertical="center" wrapText="1" indent="1"/>
      <protection locked="0"/>
    </xf>
    <xf numFmtId="43" fontId="0" fillId="5" borderId="39" xfId="3" applyFont="1" applyFill="1" applyBorder="1" applyAlignment="1" applyProtection="1">
      <alignment horizontal="left" vertical="center" wrapText="1" indent="1"/>
      <protection locked="0"/>
    </xf>
    <xf numFmtId="43" fontId="0" fillId="5" borderId="21" xfId="3" applyFont="1" applyFill="1" applyBorder="1" applyAlignment="1" applyProtection="1">
      <alignment horizontal="left" vertical="center" wrapText="1" indent="1"/>
      <protection locked="0"/>
    </xf>
    <xf numFmtId="43" fontId="0" fillId="5" borderId="40" xfId="3" applyFont="1" applyFill="1" applyBorder="1" applyAlignment="1" applyProtection="1">
      <alignment horizontal="left" vertical="center" wrapText="1" indent="1"/>
      <protection locked="0"/>
    </xf>
    <xf numFmtId="43" fontId="0" fillId="5" borderId="22" xfId="3" applyFont="1" applyFill="1" applyBorder="1" applyAlignment="1" applyProtection="1">
      <alignment horizontal="left" vertical="center" wrapText="1" indent="1"/>
      <protection locked="0"/>
    </xf>
    <xf numFmtId="10" fontId="0" fillId="6" borderId="0" xfId="2" applyNumberFormat="1" applyFont="1" applyFill="1" applyBorder="1" applyAlignment="1" applyProtection="1">
      <alignment vertical="center" wrapText="1"/>
    </xf>
    <xf numFmtId="10" fontId="0" fillId="0" borderId="0" xfId="2" applyNumberFormat="1" applyFont="1" applyProtection="1">
      <protection locked="0"/>
    </xf>
    <xf numFmtId="0" fontId="4" fillId="0" borderId="0" xfId="0" applyFont="1" applyFill="1" applyBorder="1" applyAlignment="1">
      <alignment horizontal="left" vertical="center" wrapText="1"/>
    </xf>
    <xf numFmtId="0" fontId="9" fillId="3" borderId="48" xfId="0" applyFont="1" applyFill="1" applyBorder="1" applyAlignment="1" applyProtection="1">
      <alignment horizontal="left" vertical="center" indent="6"/>
    </xf>
    <xf numFmtId="0" fontId="9" fillId="3" borderId="0" xfId="0" applyFont="1" applyFill="1" applyBorder="1" applyAlignment="1" applyProtection="1">
      <alignment horizontal="left" vertical="center" indent="6"/>
    </xf>
    <xf numFmtId="0" fontId="4" fillId="0" borderId="14" xfId="0" applyFont="1" applyFill="1" applyBorder="1" applyAlignment="1" applyProtection="1">
      <alignment horizontal="center" vertical="center" wrapText="1"/>
    </xf>
    <xf numFmtId="164" fontId="0" fillId="0" borderId="35" xfId="0" applyNumberFormat="1" applyBorder="1" applyAlignment="1" applyProtection="1">
      <alignment horizontal="center"/>
    </xf>
    <xf numFmtId="164" fontId="0" fillId="0" borderId="58" xfId="0" applyNumberFormat="1" applyBorder="1" applyAlignment="1" applyProtection="1">
      <alignment horizontal="center"/>
    </xf>
    <xf numFmtId="0" fontId="4" fillId="0" borderId="59" xfId="0" applyFont="1" applyBorder="1" applyAlignment="1" applyProtection="1">
      <alignment horizontal="center" vertical="center" wrapText="1"/>
    </xf>
    <xf numFmtId="44" fontId="5" fillId="4" borderId="36" xfId="1" applyFont="1" applyFill="1" applyBorder="1" applyAlignment="1" applyProtection="1">
      <alignment vertical="top" wrapText="1"/>
    </xf>
    <xf numFmtId="0" fontId="0" fillId="5" borderId="60" xfId="1" applyNumberFormat="1" applyFont="1" applyFill="1" applyBorder="1" applyAlignment="1" applyProtection="1">
      <alignment horizontal="left" vertical="center" wrapText="1" indent="1"/>
      <protection locked="0"/>
    </xf>
    <xf numFmtId="0" fontId="0" fillId="5" borderId="61" xfId="1" applyNumberFormat="1" applyFont="1" applyFill="1" applyBorder="1" applyAlignment="1" applyProtection="1">
      <alignment horizontal="left" vertical="center" wrapText="1" indent="1"/>
      <protection locked="0"/>
    </xf>
    <xf numFmtId="10" fontId="0" fillId="6" borderId="56" xfId="2" applyNumberFormat="1" applyFont="1" applyFill="1" applyBorder="1" applyAlignment="1" applyProtection="1">
      <alignment vertical="center" wrapText="1"/>
    </xf>
    <xf numFmtId="0" fontId="12" fillId="0" borderId="0" xfId="0" applyFont="1" applyFill="1"/>
    <xf numFmtId="0" fontId="12" fillId="0" borderId="0" xfId="0" applyFont="1" applyFill="1" applyBorder="1" applyAlignment="1">
      <alignment horizontal="center" vertical="center" wrapText="1"/>
    </xf>
    <xf numFmtId="165" fontId="12" fillId="0" borderId="54" xfId="3" applyNumberFormat="1" applyFont="1" applyFill="1" applyBorder="1" applyAlignment="1">
      <alignment horizontal="center" vertical="center" wrapText="1"/>
    </xf>
    <xf numFmtId="165" fontId="12" fillId="0" borderId="62" xfId="3" applyNumberFormat="1" applyFont="1" applyFill="1" applyBorder="1" applyAlignment="1">
      <alignment horizontal="center" vertical="center" wrapText="1"/>
    </xf>
    <xf numFmtId="43" fontId="0" fillId="9" borderId="19" xfId="3" applyFont="1" applyFill="1" applyBorder="1" applyAlignment="1">
      <alignment horizontal="left" vertical="center" wrapText="1" indent="1"/>
    </xf>
    <xf numFmtId="43" fontId="0" fillId="7" borderId="7" xfId="3" applyFont="1" applyFill="1" applyBorder="1" applyAlignment="1">
      <alignment vertical="center" wrapText="1"/>
    </xf>
    <xf numFmtId="43" fontId="0" fillId="9" borderId="20" xfId="3" applyFont="1" applyFill="1" applyBorder="1" applyAlignment="1">
      <alignment horizontal="left" vertical="center" wrapText="1" indent="1"/>
    </xf>
    <xf numFmtId="165" fontId="12" fillId="0" borderId="63" xfId="3" applyNumberFormat="1" applyFont="1" applyFill="1" applyBorder="1" applyAlignment="1">
      <alignment horizontal="center" vertical="center" wrapText="1"/>
    </xf>
    <xf numFmtId="0" fontId="4" fillId="0" borderId="64" xfId="0" applyFont="1" applyBorder="1" applyAlignment="1">
      <alignment horizontal="center" vertical="center" wrapText="1"/>
    </xf>
    <xf numFmtId="14" fontId="5" fillId="4" borderId="36" xfId="0" applyNumberFormat="1" applyFont="1" applyFill="1" applyBorder="1" applyAlignment="1">
      <alignment vertical="top" wrapText="1"/>
    </xf>
    <xf numFmtId="43" fontId="0" fillId="9" borderId="60" xfId="3" applyFont="1" applyFill="1" applyBorder="1" applyAlignment="1">
      <alignment horizontal="left" vertical="center" wrapText="1" indent="1"/>
    </xf>
    <xf numFmtId="43" fontId="0" fillId="9" borderId="61" xfId="3" applyFont="1" applyFill="1" applyBorder="1" applyAlignment="1">
      <alignment horizontal="left" vertical="center" wrapText="1" indent="1"/>
    </xf>
    <xf numFmtId="43" fontId="0" fillId="7" borderId="65" xfId="3" applyFont="1" applyFill="1" applyBorder="1" applyAlignment="1">
      <alignment vertical="center" wrapText="1"/>
    </xf>
    <xf numFmtId="43" fontId="0" fillId="0" borderId="56" xfId="3" applyFont="1" applyFill="1" applyBorder="1" applyAlignment="1">
      <alignment vertical="center" wrapText="1"/>
    </xf>
    <xf numFmtId="43" fontId="5" fillId="4" borderId="36" xfId="3" applyFont="1" applyFill="1" applyBorder="1" applyAlignment="1">
      <alignment vertical="top" wrapText="1"/>
    </xf>
    <xf numFmtId="43" fontId="0" fillId="0" borderId="56" xfId="3" applyFont="1" applyBorder="1"/>
    <xf numFmtId="0" fontId="0" fillId="2" borderId="0" xfId="0" applyNumberFormat="1" applyFont="1" applyFill="1" applyBorder="1" applyAlignment="1" applyProtection="1">
      <alignment horizontal="center" vertical="center" wrapText="1"/>
      <protection locked="0"/>
    </xf>
    <xf numFmtId="0" fontId="0" fillId="5" borderId="11" xfId="1" applyNumberFormat="1" applyFont="1" applyFill="1" applyBorder="1" applyAlignment="1" applyProtection="1">
      <alignment horizontal="center" vertical="center" wrapText="1"/>
      <protection locked="0"/>
    </xf>
    <xf numFmtId="14" fontId="0" fillId="5" borderId="6" xfId="1" applyNumberFormat="1" applyFont="1" applyFill="1" applyBorder="1" applyAlignment="1" applyProtection="1">
      <alignment horizontal="center" vertical="center" wrapText="1"/>
      <protection locked="0"/>
    </xf>
    <xf numFmtId="14" fontId="0" fillId="5" borderId="5" xfId="1" applyNumberFormat="1" applyFont="1" applyFill="1" applyBorder="1" applyAlignment="1" applyProtection="1">
      <alignment horizontal="center" vertical="center" wrapText="1"/>
      <protection locked="0"/>
    </xf>
    <xf numFmtId="0" fontId="0" fillId="5" borderId="5" xfId="1" applyNumberFormat="1" applyFont="1" applyFill="1" applyBorder="1" applyAlignment="1" applyProtection="1">
      <alignment horizontal="center" vertical="center" wrapText="1"/>
      <protection locked="0"/>
    </xf>
    <xf numFmtId="43" fontId="0" fillId="5" borderId="5" xfId="3" applyFont="1" applyFill="1" applyBorder="1" applyAlignment="1" applyProtection="1">
      <alignment horizontal="center" vertical="center" wrapText="1"/>
      <protection locked="0"/>
    </xf>
    <xf numFmtId="0" fontId="0" fillId="0" borderId="0" xfId="0" applyFont="1" applyAlignment="1" applyProtection="1">
      <alignment horizontal="center" vertical="center"/>
      <protection locked="0"/>
    </xf>
    <xf numFmtId="0" fontId="0" fillId="5" borderId="12" xfId="1" applyNumberFormat="1" applyFont="1" applyFill="1" applyBorder="1" applyAlignment="1" applyProtection="1">
      <alignment horizontal="center" vertical="center" wrapText="1"/>
      <protection locked="0"/>
    </xf>
    <xf numFmtId="44" fontId="0" fillId="5" borderId="5" xfId="1" applyFont="1" applyFill="1" applyBorder="1" applyAlignment="1" applyProtection="1">
      <alignment horizontal="center" vertical="center" wrapText="1"/>
      <protection locked="0"/>
    </xf>
    <xf numFmtId="0" fontId="0" fillId="5" borderId="6" xfId="1" applyNumberFormat="1" applyFont="1" applyFill="1" applyBorder="1" applyAlignment="1" applyProtection="1">
      <alignment horizontal="center" vertical="center" wrapText="1"/>
      <protection locked="0"/>
    </xf>
    <xf numFmtId="43" fontId="0" fillId="5" borderId="6" xfId="3" applyFont="1" applyFill="1" applyBorder="1" applyAlignment="1" applyProtection="1">
      <alignment horizontal="center" vertical="center" wrapText="1"/>
      <protection locked="0"/>
    </xf>
    <xf numFmtId="44" fontId="0" fillId="5" borderId="8" xfId="1" applyFont="1" applyFill="1" applyBorder="1" applyAlignment="1" applyProtection="1">
      <alignment horizontal="center" vertical="center" wrapText="1"/>
      <protection locked="0"/>
    </xf>
    <xf numFmtId="0" fontId="4" fillId="6" borderId="0" xfId="0" applyFont="1" applyFill="1" applyBorder="1" applyAlignment="1" applyProtection="1">
      <alignment horizontal="center" vertical="center"/>
    </xf>
    <xf numFmtId="0" fontId="0" fillId="6" borderId="0" xfId="0" applyFont="1" applyFill="1" applyBorder="1" applyAlignment="1" applyProtection="1">
      <alignment horizontal="center" vertical="center" wrapText="1"/>
    </xf>
    <xf numFmtId="44" fontId="0" fillId="6" borderId="0" xfId="1" applyFont="1" applyFill="1" applyBorder="1" applyAlignment="1" applyProtection="1">
      <alignment horizontal="center" vertical="center" wrapText="1"/>
    </xf>
    <xf numFmtId="14" fontId="0" fillId="6" borderId="0" xfId="1" applyNumberFormat="1" applyFont="1" applyFill="1" applyBorder="1" applyAlignment="1" applyProtection="1">
      <alignment horizontal="center" vertical="center" wrapText="1"/>
    </xf>
    <xf numFmtId="43" fontId="0" fillId="7" borderId="9" xfId="3" applyFont="1" applyFill="1" applyBorder="1" applyAlignment="1" applyProtection="1">
      <alignment horizontal="center" vertical="center" wrapText="1"/>
    </xf>
    <xf numFmtId="0" fontId="0" fillId="0" borderId="0" xfId="0" applyFont="1" applyAlignment="1" applyProtection="1">
      <alignment horizontal="center" vertical="center"/>
    </xf>
    <xf numFmtId="0" fontId="3" fillId="0" borderId="0" xfId="0" applyFont="1" applyFill="1" applyAlignment="1" applyProtection="1">
      <alignment horizontal="center" vertical="center"/>
      <protection locked="0"/>
    </xf>
    <xf numFmtId="0" fontId="0" fillId="0" borderId="0" xfId="0" applyFont="1" applyFill="1" applyBorder="1" applyAlignment="1" applyProtection="1">
      <alignment horizontal="center" vertical="center" wrapText="1"/>
      <protection locked="0"/>
    </xf>
    <xf numFmtId="44" fontId="0" fillId="0" borderId="0" xfId="1" applyFont="1" applyFill="1" applyBorder="1" applyAlignment="1" applyProtection="1">
      <alignment horizontal="center" vertical="center" wrapText="1"/>
      <protection locked="0"/>
    </xf>
    <xf numFmtId="14" fontId="0" fillId="0" borderId="0" xfId="0" applyNumberFormat="1" applyFont="1" applyFill="1" applyBorder="1" applyAlignment="1" applyProtection="1">
      <alignment horizontal="center" vertical="center" wrapText="1"/>
      <protection locked="0"/>
    </xf>
    <xf numFmtId="43" fontId="0" fillId="0" borderId="0" xfId="3" applyFont="1" applyFill="1" applyBorder="1" applyAlignment="1" applyProtection="1">
      <alignment horizontal="center" vertical="center" wrapText="1"/>
      <protection locked="0"/>
    </xf>
    <xf numFmtId="0" fontId="0" fillId="0" borderId="0" xfId="0" applyFont="1" applyFill="1" applyAlignment="1" applyProtection="1">
      <alignment horizontal="center" vertical="center"/>
      <protection locked="0"/>
    </xf>
    <xf numFmtId="0" fontId="3" fillId="2" borderId="0" xfId="0" applyNumberFormat="1" applyFont="1" applyFill="1" applyBorder="1" applyAlignment="1" applyProtection="1">
      <alignment horizontal="center" vertical="center" wrapText="1"/>
      <protection locked="0"/>
    </xf>
    <xf numFmtId="44" fontId="0" fillId="5" borderId="6" xfId="1"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xf>
    <xf numFmtId="14" fontId="5" fillId="4" borderId="4" xfId="0" applyNumberFormat="1" applyFont="1" applyFill="1" applyBorder="1" applyAlignment="1" applyProtection="1">
      <alignment horizontal="center" vertical="center" wrapText="1"/>
    </xf>
    <xf numFmtId="44" fontId="5" fillId="4" borderId="4" xfId="1" applyFont="1" applyFill="1" applyBorder="1" applyAlignment="1" applyProtection="1">
      <alignment horizontal="center" vertical="center" wrapText="1"/>
    </xf>
    <xf numFmtId="14" fontId="5" fillId="4" borderId="4" xfId="1" applyNumberFormat="1" applyFont="1" applyFill="1" applyBorder="1" applyAlignment="1" applyProtection="1">
      <alignment horizontal="center" vertical="center" wrapText="1"/>
    </xf>
    <xf numFmtId="43" fontId="5" fillId="4" borderId="4" xfId="3" applyFont="1" applyFill="1" applyBorder="1" applyAlignment="1" applyProtection="1">
      <alignment horizontal="center" vertical="center" wrapText="1"/>
    </xf>
    <xf numFmtId="14" fontId="0" fillId="0" borderId="0" xfId="0" applyNumberFormat="1" applyFont="1" applyAlignment="1" applyProtection="1">
      <alignment horizontal="center" vertical="center"/>
      <protection locked="0"/>
    </xf>
    <xf numFmtId="43" fontId="0" fillId="0" borderId="0" xfId="3" applyFont="1" applyAlignment="1" applyProtection="1">
      <alignment horizontal="center" vertical="center"/>
      <protection locked="0"/>
    </xf>
    <xf numFmtId="0" fontId="9" fillId="3" borderId="0" xfId="0" applyFont="1" applyFill="1" applyBorder="1" applyAlignment="1" applyProtection="1">
      <alignment horizontal="left" vertical="top"/>
    </xf>
    <xf numFmtId="10" fontId="0" fillId="7" borderId="21" xfId="2" applyNumberFormat="1" applyFont="1" applyFill="1" applyBorder="1" applyAlignment="1" applyProtection="1">
      <alignment horizontal="left" vertical="center" wrapText="1" indent="1"/>
      <protection locked="0"/>
    </xf>
    <xf numFmtId="43" fontId="0" fillId="7" borderId="21" xfId="1" applyNumberFormat="1" applyFont="1" applyFill="1" applyBorder="1" applyAlignment="1" applyProtection="1">
      <alignment horizontal="left" vertical="center" wrapText="1" indent="1"/>
      <protection locked="0"/>
    </xf>
    <xf numFmtId="0" fontId="9" fillId="3" borderId="0" xfId="0" applyFont="1" applyFill="1" applyBorder="1" applyAlignment="1">
      <alignment horizontal="center" vertical="center" wrapText="1"/>
    </xf>
    <xf numFmtId="0" fontId="7" fillId="2" borderId="54"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8" fillId="4" borderId="18" xfId="0" applyFont="1" applyFill="1" applyBorder="1" applyAlignment="1" applyProtection="1">
      <alignment vertical="center" wrapText="1"/>
    </xf>
    <xf numFmtId="0" fontId="8" fillId="4" borderId="3" xfId="0" applyFont="1" applyFill="1" applyBorder="1" applyAlignment="1" applyProtection="1">
      <alignment vertical="center" wrapText="1"/>
    </xf>
    <xf numFmtId="0" fontId="8" fillId="4" borderId="1"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4" borderId="1" xfId="0" applyFont="1" applyFill="1" applyBorder="1" applyAlignment="1" applyProtection="1">
      <alignment vertical="center" wrapText="1"/>
    </xf>
    <xf numFmtId="0" fontId="8" fillId="4" borderId="4" xfId="0" applyFont="1" applyFill="1" applyBorder="1" applyAlignment="1" applyProtection="1">
      <alignment vertical="center" wrapText="1"/>
    </xf>
    <xf numFmtId="0" fontId="10" fillId="8" borderId="36" xfId="0" applyFont="1" applyFill="1" applyBorder="1" applyAlignment="1" applyProtection="1">
      <alignment horizontal="center" vertical="center" wrapText="1"/>
    </xf>
    <xf numFmtId="0" fontId="10" fillId="8" borderId="27" xfId="0" applyFont="1" applyFill="1" applyBorder="1" applyAlignment="1" applyProtection="1">
      <alignment horizontal="center" vertical="center" wrapText="1"/>
    </xf>
    <xf numFmtId="0" fontId="10" fillId="9" borderId="57"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31" xfId="0" applyFont="1" applyFill="1" applyBorder="1" applyAlignment="1" applyProtection="1">
      <alignment horizontal="center" vertical="center" wrapText="1"/>
    </xf>
    <xf numFmtId="0" fontId="10" fillId="8" borderId="4" xfId="0" applyFont="1" applyFill="1" applyBorder="1" applyAlignment="1" applyProtection="1">
      <alignment horizontal="center" vertical="center" wrapText="1"/>
    </xf>
    <xf numFmtId="0" fontId="10" fillId="9" borderId="36" xfId="0" applyFont="1" applyFill="1" applyBorder="1" applyAlignment="1" applyProtection="1">
      <alignment horizontal="center" vertical="center" wrapText="1"/>
    </xf>
    <xf numFmtId="0" fontId="10" fillId="9" borderId="27" xfId="0" applyFont="1" applyFill="1" applyBorder="1" applyAlignment="1" applyProtection="1">
      <alignment horizontal="center" vertical="center" wrapText="1"/>
    </xf>
    <xf numFmtId="0" fontId="10" fillId="9" borderId="4" xfId="0" applyFont="1" applyFill="1" applyBorder="1" applyAlignment="1" applyProtection="1">
      <alignment horizontal="center" vertical="center" wrapText="1"/>
    </xf>
    <xf numFmtId="0" fontId="0" fillId="9" borderId="1" xfId="0" applyFill="1" applyBorder="1" applyAlignment="1">
      <alignment horizontal="center" vertical="center"/>
    </xf>
    <xf numFmtId="0" fontId="0" fillId="9" borderId="2" xfId="0" applyFill="1" applyBorder="1" applyAlignment="1">
      <alignment horizontal="center" vertical="center"/>
    </xf>
  </cellXfs>
  <cellStyles count="4">
    <cellStyle name="Comma" xfId="3" builtinId="3"/>
    <cellStyle name="Currency" xfId="1" builtinId="4"/>
    <cellStyle name="Normal" xfId="0" builtinId="0"/>
    <cellStyle name="Percent" xfId="2" builtinId="5"/>
  </cellStyles>
  <dxfs count="11">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
      <font>
        <color rgb="FFC00000"/>
      </font>
      <fill>
        <patternFill>
          <bgColor theme="0" tint="-0.14996795556505021"/>
        </patternFill>
      </fill>
    </dxf>
  </dxfs>
  <tableStyles count="0" defaultTableStyle="TableStyleMedium9" defaultPivotStyle="PivotStyleLight16"/>
  <colors>
    <mruColors>
      <color rgb="FFD9FFEA"/>
      <color rgb="FFDDF0FF"/>
      <color rgb="FFE7F5D7"/>
      <color rgb="FFD0EB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264774</xdr:colOff>
      <xdr:row>0</xdr:row>
      <xdr:rowOff>96688</xdr:rowOff>
    </xdr:from>
    <xdr:to>
      <xdr:col>0</xdr:col>
      <xdr:colOff>949819</xdr:colOff>
      <xdr:row>0</xdr:row>
      <xdr:rowOff>781733</xdr:rowOff>
    </xdr:to>
    <xdr:pic>
      <xdr:nvPicPr>
        <xdr:cNvPr id="2" name="Picture 1" descr="RCE of Ocean County">
          <a:extLst>
            <a:ext uri="{FF2B5EF4-FFF2-40B4-BE49-F238E27FC236}">
              <a16:creationId xmlns:a16="http://schemas.microsoft.com/office/drawing/2014/main" xmlns="" id="{823B0804-9017-46AB-8B2A-83A643D7E0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264774" y="96688"/>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1804146</xdr:colOff>
      <xdr:row>0</xdr:row>
      <xdr:rowOff>103412</xdr:rowOff>
    </xdr:from>
    <xdr:ext cx="685045" cy="685045"/>
    <xdr:pic>
      <xdr:nvPicPr>
        <xdr:cNvPr id="6" name="Picture 5" descr="RCE of Ocean County">
          <a:extLst>
            <a:ext uri="{FF2B5EF4-FFF2-40B4-BE49-F238E27FC236}">
              <a16:creationId xmlns:a16="http://schemas.microsoft.com/office/drawing/2014/main" xmlns="" id="{C1052B2F-489E-491E-9B76-6B67866A0C92}"/>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21089470" y="103412"/>
          <a:ext cx="685045" cy="6850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137150</xdr:colOff>
      <xdr:row>0</xdr:row>
      <xdr:rowOff>80000</xdr:rowOff>
    </xdr:from>
    <xdr:to>
      <xdr:col>0</xdr:col>
      <xdr:colOff>605045</xdr:colOff>
      <xdr:row>0</xdr:row>
      <xdr:rowOff>547895</xdr:rowOff>
    </xdr:to>
    <xdr:pic>
      <xdr:nvPicPr>
        <xdr:cNvPr id="2" name="Picture 1" descr="RCE of Ocean County">
          <a:extLst>
            <a:ext uri="{FF2B5EF4-FFF2-40B4-BE49-F238E27FC236}">
              <a16:creationId xmlns:a16="http://schemas.microsoft.com/office/drawing/2014/main" xmlns="" id="{4C68B8CA-E8AB-4BF5-A128-450615FDA111}"/>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7150" y="800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107674</xdr:colOff>
      <xdr:row>0</xdr:row>
      <xdr:rowOff>57978</xdr:rowOff>
    </xdr:from>
    <xdr:to>
      <xdr:col>0</xdr:col>
      <xdr:colOff>575569</xdr:colOff>
      <xdr:row>0</xdr:row>
      <xdr:rowOff>525873</xdr:rowOff>
    </xdr:to>
    <xdr:pic>
      <xdr:nvPicPr>
        <xdr:cNvPr id="3" name="Picture 2" descr="RCE of Ocean County">
          <a:extLst>
            <a:ext uri="{FF2B5EF4-FFF2-40B4-BE49-F238E27FC236}">
              <a16:creationId xmlns:a16="http://schemas.microsoft.com/office/drawing/2014/main" xmlns="" id="{F2347B33-EFCF-4A08-BAF4-E8CBEEBE8BE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7674" y="57978"/>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132521</xdr:colOff>
      <xdr:row>0</xdr:row>
      <xdr:rowOff>82826</xdr:rowOff>
    </xdr:from>
    <xdr:to>
      <xdr:col>0</xdr:col>
      <xdr:colOff>600416</xdr:colOff>
      <xdr:row>0</xdr:row>
      <xdr:rowOff>550721</xdr:rowOff>
    </xdr:to>
    <xdr:pic>
      <xdr:nvPicPr>
        <xdr:cNvPr id="3" name="Picture 2" descr="RCE of Ocean County">
          <a:extLst>
            <a:ext uri="{FF2B5EF4-FFF2-40B4-BE49-F238E27FC236}">
              <a16:creationId xmlns:a16="http://schemas.microsoft.com/office/drawing/2014/main" xmlns="" id="{26211DC4-DCA0-4BD9-96F7-DC33A5ED44F5}"/>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32521" y="8282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572670</xdr:colOff>
      <xdr:row>0</xdr:row>
      <xdr:rowOff>544095</xdr:rowOff>
    </xdr:to>
    <xdr:pic>
      <xdr:nvPicPr>
        <xdr:cNvPr id="3" name="Picture 2" descr="RCE of Ocean County">
          <a:extLst>
            <a:ext uri="{FF2B5EF4-FFF2-40B4-BE49-F238E27FC236}">
              <a16:creationId xmlns:a16="http://schemas.microsoft.com/office/drawing/2014/main" xmlns="" id="{3D4CB1EB-B4B8-439B-92A6-3118791410D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4775" y="76200"/>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100852</xdr:colOff>
      <xdr:row>0</xdr:row>
      <xdr:rowOff>67235</xdr:rowOff>
    </xdr:from>
    <xdr:to>
      <xdr:col>0</xdr:col>
      <xdr:colOff>568747</xdr:colOff>
      <xdr:row>0</xdr:row>
      <xdr:rowOff>535130</xdr:rowOff>
    </xdr:to>
    <xdr:pic>
      <xdr:nvPicPr>
        <xdr:cNvPr id="3" name="Picture 2" descr="RCE of Ocean County">
          <a:extLst>
            <a:ext uri="{FF2B5EF4-FFF2-40B4-BE49-F238E27FC236}">
              <a16:creationId xmlns:a16="http://schemas.microsoft.com/office/drawing/2014/main" xmlns="" id="{ED261565-2821-4A23-A28E-EC921AB85A1F}"/>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2"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108857</xdr:colOff>
      <xdr:row>0</xdr:row>
      <xdr:rowOff>68036</xdr:rowOff>
    </xdr:from>
    <xdr:to>
      <xdr:col>0</xdr:col>
      <xdr:colOff>576752</xdr:colOff>
      <xdr:row>0</xdr:row>
      <xdr:rowOff>535931</xdr:rowOff>
    </xdr:to>
    <xdr:pic>
      <xdr:nvPicPr>
        <xdr:cNvPr id="2" name="Picture 1" descr="RCE of Ocean County">
          <a:extLst>
            <a:ext uri="{FF2B5EF4-FFF2-40B4-BE49-F238E27FC236}">
              <a16:creationId xmlns:a16="http://schemas.microsoft.com/office/drawing/2014/main" xmlns="" id="{802326D1-B3EB-487B-B762-068B1083403C}"/>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8857" y="68036"/>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100853</xdr:colOff>
      <xdr:row>0</xdr:row>
      <xdr:rowOff>67235</xdr:rowOff>
    </xdr:from>
    <xdr:to>
      <xdr:col>0</xdr:col>
      <xdr:colOff>568748</xdr:colOff>
      <xdr:row>0</xdr:row>
      <xdr:rowOff>535130</xdr:rowOff>
    </xdr:to>
    <xdr:pic>
      <xdr:nvPicPr>
        <xdr:cNvPr id="2" name="Picture 1" descr="RCE of Ocean County">
          <a:extLst>
            <a:ext uri="{FF2B5EF4-FFF2-40B4-BE49-F238E27FC236}">
              <a16:creationId xmlns:a16="http://schemas.microsoft.com/office/drawing/2014/main" xmlns="" id="{00940080-FA8B-465D-AF4F-52B2B923B228}"/>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a:stretch>
          <a:fillRect/>
        </a:stretch>
      </xdr:blipFill>
      <xdr:spPr bwMode="auto">
        <a:xfrm>
          <a:off x="100853" y="67235"/>
          <a:ext cx="467895" cy="46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showGridLines="0" zoomScale="80" zoomScaleNormal="80" workbookViewId="0">
      <pane ySplit="3" topLeftCell="A31" activePane="bottomLeft" state="frozen"/>
      <selection activeCell="B9" sqref="B9"/>
      <selection pane="bottomLeft" activeCell="B30" sqref="B30"/>
    </sheetView>
  </sheetViews>
  <sheetFormatPr defaultColWidth="8.77734375" defaultRowHeight="15" x14ac:dyDescent="0.2"/>
  <cols>
    <col min="1" max="1" width="106.5546875" style="1" customWidth="1"/>
    <col min="2" max="2" width="43.21875" style="109" customWidth="1"/>
    <col min="3" max="3" width="42.109375" style="109" customWidth="1"/>
    <col min="4" max="4" width="33.109375" style="109" customWidth="1"/>
    <col min="5" max="5" width="33.44140625" style="109" customWidth="1"/>
    <col min="6" max="16384" width="8.77734375" style="1"/>
  </cols>
  <sheetData>
    <row r="1" spans="1:5" ht="72.75" customHeight="1" x14ac:dyDescent="0.2">
      <c r="A1" s="190" t="s">
        <v>81</v>
      </c>
      <c r="B1" s="190"/>
      <c r="C1" s="190"/>
      <c r="D1" s="190"/>
      <c r="E1" s="190"/>
    </row>
    <row r="2" spans="1:5" s="138" customFormat="1" ht="16.5" customHeight="1" x14ac:dyDescent="0.2">
      <c r="A2" s="139"/>
      <c r="B2" s="141">
        <v>-1</v>
      </c>
      <c r="C2" s="140">
        <v>-2</v>
      </c>
      <c r="D2" s="145">
        <v>-3</v>
      </c>
      <c r="E2" s="140">
        <v>-4</v>
      </c>
    </row>
    <row r="3" spans="1:5" ht="81.75" customHeight="1" x14ac:dyDescent="0.2">
      <c r="A3" s="127"/>
      <c r="B3" s="17" t="s">
        <v>72</v>
      </c>
      <c r="C3" s="17" t="s">
        <v>75</v>
      </c>
      <c r="D3" s="146" t="s">
        <v>73</v>
      </c>
      <c r="E3" s="17" t="s">
        <v>74</v>
      </c>
    </row>
    <row r="4" spans="1:5" ht="25.15" customHeight="1" x14ac:dyDescent="0.2">
      <c r="A4" s="2" t="s">
        <v>2</v>
      </c>
      <c r="B4" s="4"/>
      <c r="C4" s="3"/>
      <c r="D4" s="147"/>
      <c r="E4" s="3"/>
    </row>
    <row r="5" spans="1:5" s="7" customFormat="1" ht="33" customHeight="1" x14ac:dyDescent="0.2">
      <c r="A5" s="10" t="s">
        <v>5</v>
      </c>
      <c r="B5" s="18">
        <f>'Medical Expenses'!$I25-(SUMIFS('Medical Expenses'!$I$5:$I24,'Medical Expenses'!$G$5:$G24,""))</f>
        <v>0</v>
      </c>
      <c r="C5" s="142">
        <f>SUMIFS('Medical Expenses'!$I$5:$I24,'Medical Expenses'!$M$5:$M24,"Yes",'Medical Expenses'!$G$5:$G24,"&gt;1/1/1900")</f>
        <v>0</v>
      </c>
      <c r="D5" s="148">
        <f>B5-C5</f>
        <v>0</v>
      </c>
      <c r="E5" s="142">
        <f>C5*0.25</f>
        <v>0</v>
      </c>
    </row>
    <row r="6" spans="1:5" s="7" customFormat="1" ht="33" customHeight="1" x14ac:dyDescent="0.2">
      <c r="A6" s="11" t="s">
        <v>6</v>
      </c>
      <c r="B6" s="19">
        <f>'Medical Expenses'!$I48-(SUMIFS('Medical Expenses'!$I$28:$I47,'Medical Expenses'!$G$28:$G47,""))</f>
        <v>0</v>
      </c>
      <c r="C6" s="144">
        <f>SUMIFS('Medical Expenses'!$I$28:$I47,'Medical Expenses'!$M$28:$M47,"Yes",'Medical Expenses'!$G$28:$G47,"&gt;1/1/1900")</f>
        <v>0</v>
      </c>
      <c r="D6" s="149">
        <f t="shared" ref="D6:D10" si="0">B6-C6</f>
        <v>0</v>
      </c>
      <c r="E6" s="142">
        <f t="shared" ref="E6:E10" si="1">C6*0.25</f>
        <v>0</v>
      </c>
    </row>
    <row r="7" spans="1:5" s="7" customFormat="1" ht="33" customHeight="1" x14ac:dyDescent="0.2">
      <c r="A7" s="12" t="s">
        <v>7</v>
      </c>
      <c r="B7" s="19">
        <f>'Medical Expenses'!$I71-(SUMIFS('Medical Expenses'!$I$51:$I70,'Medical Expenses'!$G$51:$G70,""))</f>
        <v>0</v>
      </c>
      <c r="C7" s="144">
        <f>SUMIFS('Medical Expenses'!$I$51:$I70,'Medical Expenses'!$M$51:$M70,"Yes",'Medical Expenses'!$G$51:$G70,"&gt;1/1/1900")</f>
        <v>0</v>
      </c>
      <c r="D7" s="149">
        <f t="shared" si="0"/>
        <v>0</v>
      </c>
      <c r="E7" s="142">
        <f t="shared" si="1"/>
        <v>0</v>
      </c>
    </row>
    <row r="8" spans="1:5" s="7" customFormat="1" ht="33" customHeight="1" x14ac:dyDescent="0.2">
      <c r="A8" s="12" t="s">
        <v>8</v>
      </c>
      <c r="B8" s="19">
        <f>'Medical Expenses'!$I94-(SUMIFS('Medical Expenses'!$I$74:$I93,'Medical Expenses'!$G$74:$G93,""))</f>
        <v>500</v>
      </c>
      <c r="C8" s="144">
        <f>SUMIFS('Medical Expenses'!$I$74:$I93,'Medical Expenses'!$M$74:$M93,"Yes",'Medical Expenses'!$G$74:$G93,"&gt;1/1/1900")</f>
        <v>500</v>
      </c>
      <c r="D8" s="149">
        <f t="shared" si="0"/>
        <v>0</v>
      </c>
      <c r="E8" s="142">
        <f t="shared" si="1"/>
        <v>125</v>
      </c>
    </row>
    <row r="9" spans="1:5" s="7" customFormat="1" ht="33" customHeight="1" x14ac:dyDescent="0.2">
      <c r="A9" s="12" t="s">
        <v>9</v>
      </c>
      <c r="B9" s="19">
        <f>'Medical Expenses'!$I117-(SUMIFS('Medical Expenses'!$I$97:$I116,'Medical Expenses'!$G$97:$G116,""))</f>
        <v>0</v>
      </c>
      <c r="C9" s="144">
        <f>SUMIFS('Medical Expenses'!$I$97:$I116,'Medical Expenses'!$M$97:$M116,"Yes",'Medical Expenses'!$G$97:$G116,"&gt;1/1/1900")</f>
        <v>0</v>
      </c>
      <c r="D9" s="149">
        <f t="shared" si="0"/>
        <v>0</v>
      </c>
      <c r="E9" s="142">
        <f t="shared" si="1"/>
        <v>0</v>
      </c>
    </row>
    <row r="10" spans="1:5" s="7" customFormat="1" ht="33" customHeight="1" x14ac:dyDescent="0.2">
      <c r="A10" s="13" t="s">
        <v>10</v>
      </c>
      <c r="B10" s="105">
        <f>'Medical Expenses'!$I140-(SUMIFS('Medical Expenses'!$I$120:$I139,'Medical Expenses'!$G$120:$G139,""))</f>
        <v>0</v>
      </c>
      <c r="C10" s="144">
        <f>SUMIFS('Medical Expenses'!$I$120:$I139,'Medical Expenses'!$M$120:$M139,"Yes",'Medical Expenses'!$G$120:$G139,"&gt;1/1/1900")</f>
        <v>0</v>
      </c>
      <c r="D10" s="149">
        <f t="shared" si="0"/>
        <v>0</v>
      </c>
      <c r="E10" s="142">
        <f t="shared" si="1"/>
        <v>0</v>
      </c>
    </row>
    <row r="11" spans="1:5" s="5" customFormat="1" ht="25.15" customHeight="1" thickBot="1" x14ac:dyDescent="0.25">
      <c r="A11" s="16" t="s">
        <v>1</v>
      </c>
      <c r="B11" s="106">
        <f>SUM(B5:B10)</f>
        <v>500</v>
      </c>
      <c r="C11" s="143">
        <f>SUM(C5:C10)</f>
        <v>500</v>
      </c>
      <c r="D11" s="150">
        <f>SUM(D5:D10)</f>
        <v>0</v>
      </c>
      <c r="E11" s="143">
        <f>SUM(E5:E10)</f>
        <v>125</v>
      </c>
    </row>
    <row r="12" spans="1:5" s="9" customFormat="1" ht="25.15" customHeight="1" thickTop="1" x14ac:dyDescent="0.2">
      <c r="A12" s="8"/>
      <c r="B12" s="107"/>
      <c r="C12" s="107"/>
      <c r="D12" s="151"/>
      <c r="E12" s="107"/>
    </row>
    <row r="13" spans="1:5" ht="25.15" customHeight="1" x14ac:dyDescent="0.2">
      <c r="A13" s="14" t="s">
        <v>3</v>
      </c>
      <c r="B13" s="108"/>
      <c r="C13" s="108"/>
      <c r="D13" s="152"/>
      <c r="E13" s="108"/>
    </row>
    <row r="14" spans="1:5" s="7" customFormat="1" ht="33" customHeight="1" x14ac:dyDescent="0.2">
      <c r="A14" s="11" t="s">
        <v>4</v>
      </c>
      <c r="B14" s="18">
        <f>'Public Health Expenses'!$I11-(SUMIFS('Public Health Expenses'!$I$5:$I10,'Public Health Expenses'!$G$5:$G10,""))</f>
        <v>0</v>
      </c>
      <c r="C14" s="142">
        <f>SUMIFS('Public Health Expenses'!$I$5:$I10,'Public Health Expenses'!$M$5:$M10,"Yes",'Public Health Expenses'!$G$5:$G10,"&gt;1/1/1900")</f>
        <v>0</v>
      </c>
      <c r="D14" s="148">
        <f t="shared" ref="D14:D18" si="2">B14-C14</f>
        <v>0</v>
      </c>
      <c r="E14" s="142">
        <f t="shared" ref="E14:E18" si="3">C14*0.25</f>
        <v>0</v>
      </c>
    </row>
    <row r="15" spans="1:5" s="7" customFormat="1" ht="33" customHeight="1" x14ac:dyDescent="0.2">
      <c r="A15" s="12" t="s">
        <v>11</v>
      </c>
      <c r="B15" s="19">
        <f>'Public Health Expenses'!$I34-(SUMIFS('Public Health Expenses'!$I$14:$I33,'Public Health Expenses'!$G$14:$G33,""))</f>
        <v>0</v>
      </c>
      <c r="C15" s="144">
        <f>SUMIFS('Public Health Expenses'!$I$14:$I33,'Public Health Expenses'!$M$14:$M33,"Yes",'Public Health Expenses'!$G$14:$G33,"&gt;1/1/1900")</f>
        <v>0</v>
      </c>
      <c r="D15" s="149">
        <f t="shared" si="2"/>
        <v>0</v>
      </c>
      <c r="E15" s="142">
        <f t="shared" si="3"/>
        <v>0</v>
      </c>
    </row>
    <row r="16" spans="1:5" s="7" customFormat="1" ht="30" x14ac:dyDescent="0.2">
      <c r="A16" s="12" t="s">
        <v>12</v>
      </c>
      <c r="B16" s="19">
        <f>'Public Health Expenses'!$I77-(SUMIFS('Public Health Expenses'!$I$37:$I76,'Public Health Expenses'!$G$37:$G76,""))</f>
        <v>3470.61</v>
      </c>
      <c r="C16" s="144">
        <f>SUMIFS('Public Health Expenses'!$I$37:$I76,'Public Health Expenses'!$M$37:$M76,"Yes",'Public Health Expenses'!$G$37:$G76,"&gt;1/1/1900")</f>
        <v>0</v>
      </c>
      <c r="D16" s="149">
        <f t="shared" si="2"/>
        <v>3470.61</v>
      </c>
      <c r="E16" s="142">
        <f t="shared" si="3"/>
        <v>0</v>
      </c>
    </row>
    <row r="17" spans="1:5" s="7" customFormat="1" ht="33" customHeight="1" x14ac:dyDescent="0.2">
      <c r="A17" s="12" t="s">
        <v>13</v>
      </c>
      <c r="B17" s="19">
        <f>'Public Health Expenses'!$I100-(SUMIFS('Public Health Expenses'!$I$80:$I99,'Public Health Expenses'!$G$80:$G99,""))</f>
        <v>0</v>
      </c>
      <c r="C17" s="144">
        <f>SUMIFS('Public Health Expenses'!$I$80:$I99,'Public Health Expenses'!$M$80:$M99,"Yes",'Public Health Expenses'!$G$80:$G99,"&gt;1/1/1900")</f>
        <v>0</v>
      </c>
      <c r="D17" s="149">
        <f t="shared" si="2"/>
        <v>0</v>
      </c>
      <c r="E17" s="142">
        <f t="shared" si="3"/>
        <v>0</v>
      </c>
    </row>
    <row r="18" spans="1:5" s="7" customFormat="1" ht="60" x14ac:dyDescent="0.2">
      <c r="A18" s="13" t="s">
        <v>14</v>
      </c>
      <c r="B18" s="19">
        <f>'Public Health Expenses'!$I141-(SUMIFS('Public Health Expenses'!$I$103:$I140,'Public Health Expenses'!$G$103:$G140,""))</f>
        <v>43035.24000000002</v>
      </c>
      <c r="C18" s="144">
        <f>SUMIFS('Public Health Expenses'!$I$103:$I140,'Public Health Expenses'!$M$103:$M140,"Yes",'Public Health Expenses'!$G$103:$G140,"&gt;1/1/1900")</f>
        <v>0</v>
      </c>
      <c r="D18" s="149">
        <f t="shared" si="2"/>
        <v>43035.24000000002</v>
      </c>
      <c r="E18" s="142">
        <f t="shared" si="3"/>
        <v>0</v>
      </c>
    </row>
    <row r="19" spans="1:5" s="5" customFormat="1" ht="25.15" customHeight="1" thickBot="1" x14ac:dyDescent="0.25">
      <c r="A19" s="16" t="s">
        <v>28</v>
      </c>
      <c r="B19" s="106">
        <f>SUM(B14:B18)</f>
        <v>46505.85000000002</v>
      </c>
      <c r="C19" s="143">
        <f>SUM(C14:C18)</f>
        <v>0</v>
      </c>
      <c r="D19" s="150">
        <f>SUM(D14:D18)</f>
        <v>46505.85000000002</v>
      </c>
      <c r="E19" s="143">
        <f>SUM(E14:E18)</f>
        <v>0</v>
      </c>
    </row>
    <row r="20" spans="1:5" ht="24" customHeight="1" thickTop="1" x14ac:dyDescent="0.2">
      <c r="D20" s="153"/>
    </row>
    <row r="21" spans="1:5" ht="25.15" customHeight="1" x14ac:dyDescent="0.2">
      <c r="A21" s="2" t="s">
        <v>15</v>
      </c>
      <c r="B21" s="108"/>
      <c r="C21" s="108"/>
      <c r="D21" s="152"/>
      <c r="E21" s="108"/>
    </row>
    <row r="22" spans="1:5" s="7" customFormat="1" ht="45" x14ac:dyDescent="0.2">
      <c r="A22" s="6" t="s">
        <v>65</v>
      </c>
      <c r="B22" s="18">
        <f>'Payroll Expenses'!$M56+'Payroll Expenses'!$O56+'Payroll Expenses'!$U56</f>
        <v>0</v>
      </c>
      <c r="C22" s="142">
        <f>(SUMIFS('Payroll Expenses'!$M$6:$M55,'Payroll Expenses'!$W$6:$W55,"Yes"))+(SUMIFS('Payroll Expenses'!$O$6:$O55,'Payroll Expenses'!$W$6:$W55,"Yes"))+(SUMIFS('Payroll Expenses'!$U$6:$U55,'Payroll Expenses'!$W$6:$W55,"Yes"))</f>
        <v>0</v>
      </c>
      <c r="D22" s="148">
        <f t="shared" ref="D22" si="4">B22-C22</f>
        <v>0</v>
      </c>
      <c r="E22" s="142">
        <f t="shared" ref="E22" si="5">C22*0.25</f>
        <v>0</v>
      </c>
    </row>
    <row r="23" spans="1:5" s="5" customFormat="1" ht="25.15" customHeight="1" thickBot="1" x14ac:dyDescent="0.25">
      <c r="A23" s="16" t="s">
        <v>32</v>
      </c>
      <c r="B23" s="106">
        <f>B22</f>
        <v>0</v>
      </c>
      <c r="C23" s="143">
        <f>C22</f>
        <v>0</v>
      </c>
      <c r="D23" s="150">
        <f>SUM(D22)</f>
        <v>0</v>
      </c>
      <c r="E23" s="143">
        <f>E22</f>
        <v>0</v>
      </c>
    </row>
    <row r="24" spans="1:5" ht="24" customHeight="1" thickTop="1" x14ac:dyDescent="0.2">
      <c r="D24" s="153"/>
    </row>
    <row r="25" spans="1:5" ht="25.15" customHeight="1" x14ac:dyDescent="0.2">
      <c r="A25" s="14" t="s">
        <v>16</v>
      </c>
      <c r="B25" s="108"/>
      <c r="C25" s="108"/>
      <c r="D25" s="152"/>
      <c r="E25" s="108"/>
    </row>
    <row r="26" spans="1:5" s="7" customFormat="1" ht="33" customHeight="1" x14ac:dyDescent="0.2">
      <c r="A26" s="11" t="s">
        <v>17</v>
      </c>
      <c r="B26" s="18">
        <f>'Public Health Compliance Exp.'!I25-(SUMIFS('Public Health Compliance Exp.'!$I$5:$I24,'Public Health Compliance Exp.'!$G$5:$G24,""))</f>
        <v>0</v>
      </c>
      <c r="C26" s="142">
        <f>SUMIFS('Public Health Compliance Exp.'!$I$5:$I24,'Public Health Compliance Exp.'!$M$5:$M24,"Yes",'Public Health Compliance Exp.'!$G$5:$G24,"&gt;1/1/1900")</f>
        <v>0</v>
      </c>
      <c r="D26" s="148">
        <f t="shared" ref="D26:D30" si="6">B26-C26</f>
        <v>0</v>
      </c>
      <c r="E26" s="142">
        <f t="shared" ref="E26:E30" si="7">C26*0.25</f>
        <v>0</v>
      </c>
    </row>
    <row r="27" spans="1:5" s="7" customFormat="1" ht="33" customHeight="1" x14ac:dyDescent="0.2">
      <c r="A27" s="12" t="s">
        <v>18</v>
      </c>
      <c r="B27" s="19">
        <f>'Public Health Compliance Exp.'!I48-(SUMIFS('Public Health Compliance Exp.'!$I$28:$I47,'Public Health Compliance Exp.'!$G$28:$G47,""))</f>
        <v>11112.13</v>
      </c>
      <c r="C27" s="144">
        <f>SUMIFS('Public Health Compliance Exp.'!$I$28:$I47,'Public Health Compliance Exp.'!$M$28:$M47,"Yes",'Public Health Compliance Exp.'!$G$28:$G47,"&gt;1/1/1900")</f>
        <v>0</v>
      </c>
      <c r="D27" s="149">
        <f t="shared" si="6"/>
        <v>11112.13</v>
      </c>
      <c r="E27" s="142">
        <f t="shared" si="7"/>
        <v>0</v>
      </c>
    </row>
    <row r="28" spans="1:5" s="7" customFormat="1" ht="30" x14ac:dyDescent="0.2">
      <c r="A28" s="12" t="s">
        <v>19</v>
      </c>
      <c r="B28" s="19">
        <f>'Public Health Compliance Exp.'!I71-(SUMIFS('Public Health Compliance Exp.'!$I$51:$I70,'Public Health Compliance Exp.'!$G$51:$G70,""))</f>
        <v>0</v>
      </c>
      <c r="C28" s="144">
        <f>SUMIFS('Public Health Compliance Exp.'!$I$51:$I70,'Public Health Compliance Exp.'!$M$51:$M70,"Yes",'Public Health Compliance Exp.'!$G$51:$G70,"&gt;1/1/1900")</f>
        <v>0</v>
      </c>
      <c r="D28" s="149">
        <f t="shared" si="6"/>
        <v>0</v>
      </c>
      <c r="E28" s="142">
        <f t="shared" si="7"/>
        <v>0</v>
      </c>
    </row>
    <row r="29" spans="1:5" s="7" customFormat="1" ht="33" customHeight="1" x14ac:dyDescent="0.2">
      <c r="A29" s="12" t="s">
        <v>13</v>
      </c>
      <c r="B29" s="19">
        <f>'Public Health Compliance Exp.'!I94-(SUMIFS('Public Health Compliance Exp.'!$I$74:$I93,'Public Health Compliance Exp.'!$G$74:$G93,""))</f>
        <v>0</v>
      </c>
      <c r="C29" s="144">
        <f>SUMIFS('Public Health Compliance Exp.'!$I$74:$I93,'Public Health Compliance Exp.'!$M$74:$M93,"Yes",'Public Health Compliance Exp.'!$G$74:$G93,"&gt;1/1/1900")</f>
        <v>0</v>
      </c>
      <c r="D29" s="149">
        <f t="shared" si="6"/>
        <v>0</v>
      </c>
      <c r="E29" s="142">
        <f t="shared" si="7"/>
        <v>0</v>
      </c>
    </row>
    <row r="30" spans="1:5" s="7" customFormat="1" ht="30" x14ac:dyDescent="0.2">
      <c r="A30" s="13" t="s">
        <v>20</v>
      </c>
      <c r="B30" s="19">
        <f>'Public Health Compliance Exp.'!I11-(SUMIFS('Public Health Compliance Exp.'!$I$97:$I116,'Public Health Compliance Exp.'!$G$97:$G116,""))</f>
        <v>0</v>
      </c>
      <c r="C30" s="144">
        <f>SUMIFS('Public Health Compliance Exp.'!$I$97:$I116,'Public Health Compliance Exp.'!$M$97:$M116,"Yes",'Public Health Compliance Exp.'!$G$97:$G116,"&gt;1/1/1900")</f>
        <v>0</v>
      </c>
      <c r="D30" s="149">
        <f t="shared" si="6"/>
        <v>0</v>
      </c>
      <c r="E30" s="142">
        <f t="shared" si="7"/>
        <v>0</v>
      </c>
    </row>
    <row r="31" spans="1:5" s="5" customFormat="1" ht="25.15" customHeight="1" thickBot="1" x14ac:dyDescent="0.25">
      <c r="A31" s="16" t="s">
        <v>29</v>
      </c>
      <c r="B31" s="106">
        <f>SUM(B26:B30)</f>
        <v>11112.13</v>
      </c>
      <c r="C31" s="143">
        <f>SUM(C26:C30)</f>
        <v>0</v>
      </c>
      <c r="D31" s="150">
        <f>SUM(D26:D30)</f>
        <v>11112.13</v>
      </c>
      <c r="E31" s="143">
        <f>SUM(E26:E30)</f>
        <v>0</v>
      </c>
    </row>
    <row r="32" spans="1:5" ht="26.25" customHeight="1" thickTop="1" x14ac:dyDescent="0.2">
      <c r="D32" s="153"/>
    </row>
    <row r="33" spans="1:5" ht="25.15" customHeight="1" x14ac:dyDescent="0.2">
      <c r="A33" s="2" t="s">
        <v>21</v>
      </c>
      <c r="B33" s="108"/>
      <c r="C33" s="108"/>
      <c r="D33" s="152"/>
      <c r="E33" s="108"/>
    </row>
    <row r="34" spans="1:5" s="7" customFormat="1" ht="33" customHeight="1" x14ac:dyDescent="0.2">
      <c r="A34" s="15" t="s">
        <v>22</v>
      </c>
      <c r="B34" s="18">
        <f>'Economic Support Expenses'!I25-(SUMIFS('Economic Support Expenses'!$I$5:$I24,'Economic Support Expenses'!$G$5:$G24,""))</f>
        <v>0</v>
      </c>
      <c r="C34" s="142">
        <f>SUMIFS('Economic Support Expenses'!$I$5:$I24,'Economic Support Expenses'!$M$5:$M24,"Yes",'Economic Support Expenses'!$G$5:$G24,"&gt;1/1/1900")</f>
        <v>0</v>
      </c>
      <c r="D34" s="148">
        <f t="shared" ref="D34:D35" si="8">B34-C34</f>
        <v>0</v>
      </c>
      <c r="E34" s="142">
        <f t="shared" ref="E34:E35" si="9">C34*0.25</f>
        <v>0</v>
      </c>
    </row>
    <row r="35" spans="1:5" s="7" customFormat="1" ht="33" customHeight="1" x14ac:dyDescent="0.2">
      <c r="A35" s="13" t="s">
        <v>23</v>
      </c>
      <c r="B35" s="19">
        <f>'Economic Support Expenses'!I48-(SUMIFS('Economic Support Expenses'!$I$28:$I47,'Economic Support Expenses'!$G$28:$G47,""))</f>
        <v>0</v>
      </c>
      <c r="C35" s="144">
        <f>SUMIFS('Economic Support Expenses'!$I$28:$I47,'Economic Support Expenses'!$M$28:$M47,"Yes",'Economic Support Expenses'!$G$28:$G47,"&gt;1/1/1900")</f>
        <v>0</v>
      </c>
      <c r="D35" s="149">
        <f t="shared" si="8"/>
        <v>0</v>
      </c>
      <c r="E35" s="142">
        <f t="shared" si="9"/>
        <v>0</v>
      </c>
    </row>
    <row r="36" spans="1:5" s="5" customFormat="1" ht="25.15" customHeight="1" thickBot="1" x14ac:dyDescent="0.25">
      <c r="A36" s="16" t="s">
        <v>30</v>
      </c>
      <c r="B36" s="106">
        <f>SUM(B34:B35)</f>
        <v>0</v>
      </c>
      <c r="C36" s="143">
        <f>SUM(C34:C35)</f>
        <v>0</v>
      </c>
      <c r="D36" s="150">
        <f>SUM(D34:D35)</f>
        <v>0</v>
      </c>
      <c r="E36" s="143">
        <f>SUM(E34:E35)</f>
        <v>0</v>
      </c>
    </row>
    <row r="37" spans="1:5" ht="23.25" customHeight="1" thickTop="1" x14ac:dyDescent="0.2">
      <c r="D37" s="153"/>
    </row>
    <row r="38" spans="1:5" ht="25.15" customHeight="1" x14ac:dyDescent="0.2">
      <c r="A38" s="2" t="s">
        <v>24</v>
      </c>
      <c r="B38" s="108"/>
      <c r="C38" s="108"/>
      <c r="D38" s="152"/>
      <c r="E38" s="108"/>
    </row>
    <row r="39" spans="1:5" s="7" customFormat="1" ht="33" customHeight="1" x14ac:dyDescent="0.2">
      <c r="A39" s="15" t="s">
        <v>25</v>
      </c>
      <c r="B39" s="18">
        <f>'Contracts &amp; Prof. Services Exp.'!I25-(SUMIFS('Contracts &amp; Prof. Services Exp.'!$I$5:$I24,'Contracts &amp; Prof. Services Exp.'!$G$5:$G24,""))</f>
        <v>0</v>
      </c>
      <c r="C39" s="142">
        <f>SUMIFS('Contracts &amp; Prof. Services Exp.'!$I$5:$I24,'Contracts &amp; Prof. Services Exp.'!$M$5:$M24,"Yes",'Contracts &amp; Prof. Services Exp.'!$G$5:$G24,"&gt;1/1/1900")</f>
        <v>0</v>
      </c>
      <c r="D39" s="148">
        <f t="shared" ref="D39" si="10">B39-C39</f>
        <v>0</v>
      </c>
      <c r="E39" s="142">
        <f t="shared" ref="E39" si="11">C39*0.25</f>
        <v>0</v>
      </c>
    </row>
    <row r="40" spans="1:5" s="5" customFormat="1" ht="25.15" customHeight="1" thickBot="1" x14ac:dyDescent="0.25">
      <c r="A40" s="16" t="s">
        <v>26</v>
      </c>
      <c r="B40" s="106">
        <f>B39</f>
        <v>0</v>
      </c>
      <c r="C40" s="143">
        <f>C39</f>
        <v>0</v>
      </c>
      <c r="D40" s="150">
        <f>D39</f>
        <v>0</v>
      </c>
      <c r="E40" s="143">
        <f>E39</f>
        <v>0</v>
      </c>
    </row>
    <row r="41" spans="1:5" ht="15.75" thickTop="1" x14ac:dyDescent="0.2">
      <c r="D41" s="153"/>
    </row>
    <row r="42" spans="1:5" ht="25.15" customHeight="1" x14ac:dyDescent="0.2">
      <c r="A42" s="2" t="s">
        <v>27</v>
      </c>
      <c r="B42" s="108"/>
      <c r="C42" s="108"/>
      <c r="D42" s="152"/>
      <c r="E42" s="108"/>
    </row>
    <row r="43" spans="1:5" s="7" customFormat="1" ht="33" customHeight="1" x14ac:dyDescent="0.2">
      <c r="A43" s="15" t="s">
        <v>78</v>
      </c>
      <c r="B43" s="18">
        <f>'Other COVID-19 Expenses'!I25-(SUMIFS('Other COVID-19 Expenses'!$I$5:$I24,'Other COVID-19 Expenses'!$G$5:$G24,""))</f>
        <v>3975</v>
      </c>
      <c r="C43" s="142">
        <f>SUMIFS('Other COVID-19 Expenses'!$I$5:$I24,'Other COVID-19 Expenses'!$M$5:$M24,"Yes",'Other COVID-19 Expenses'!$G$5:$G24,"&gt;1/1/1900")</f>
        <v>0</v>
      </c>
      <c r="D43" s="148">
        <f t="shared" ref="D43" si="12">B43-C43</f>
        <v>3975</v>
      </c>
      <c r="E43" s="142">
        <f t="shared" ref="E43" si="13">C43*0.25</f>
        <v>0</v>
      </c>
    </row>
    <row r="44" spans="1:5" s="7" customFormat="1" ht="33" customHeight="1" x14ac:dyDescent="0.2">
      <c r="A44" s="13" t="s">
        <v>80</v>
      </c>
      <c r="B44" s="19">
        <f>'Other COVID-19 Expenses'!I48-(SUMIFS('Other COVID-19 Expenses'!$I$28:$I47,'Other COVID-19 Expenses'!$G$28:$G47,""))</f>
        <v>0</v>
      </c>
      <c r="C44" s="144">
        <f>SUMIFS('Other COVID-19 Expenses'!$I$28:$I47,'Other COVID-19 Expenses'!$M$28:$M47,"Yes",'Other COVID-19 Expenses'!$G$28:$G47,"&gt;1/1/1900")</f>
        <v>0</v>
      </c>
      <c r="D44" s="149">
        <f t="shared" ref="D44" si="14">B44-C44</f>
        <v>0</v>
      </c>
      <c r="E44" s="142">
        <f t="shared" ref="E44" si="15">C44*0.25</f>
        <v>0</v>
      </c>
    </row>
    <row r="45" spans="1:5" s="5" customFormat="1" ht="25.15" customHeight="1" thickBot="1" x14ac:dyDescent="0.25">
      <c r="A45" s="16" t="s">
        <v>31</v>
      </c>
      <c r="B45" s="106">
        <f>SUM(B43:B43)</f>
        <v>3975</v>
      </c>
      <c r="C45" s="143">
        <f>SUM(C43:C43)</f>
        <v>0</v>
      </c>
      <c r="D45" s="150">
        <f>SUM(D43:D43)</f>
        <v>3975</v>
      </c>
      <c r="E45" s="143">
        <f>SUM(E43:E43)</f>
        <v>0</v>
      </c>
    </row>
    <row r="46" spans="1:5" ht="15.75" thickTop="1" x14ac:dyDescent="0.2"/>
  </sheetData>
  <sheetProtection algorithmName="SHA-512" hashValue="u6ZT91CTbMi9w8NccZc7HIyS53eyj9cTzCwn3ghn6BGATGPZW6OIZwF0gTYm+SDwhG3DaI1K/RLOVq70MbcjIA==" saltValue="+6sRmravI1xxpVBXSa2XSA==" spinCount="100000" sheet="1" selectLockedCells="1" selectUnlockedCells="1"/>
  <mergeCells count="1">
    <mergeCell ref="A1:E1"/>
  </mergeCells>
  <printOptions horizontalCentered="1" gridLines="1"/>
  <pageMargins left="0.7" right="0.7" top="1.25" bottom="0.75" header="0.55000000000000004" footer="0.3"/>
  <pageSetup scale="39" fitToHeight="0" orientation="landscape" r:id="rId1"/>
  <headerFooter>
    <oddHeader>&amp;C&amp;"Arial,Bold"&amp;18County of Monmouth
Municipal Coronavirus Relief Fund Program
Request for Expenditure Reimbursement&amp;R&amp;"Arial,Bold"&amp;18WORKSHEET C</oddHeader>
    <oddFooter>&amp;LREVISED 9/1/2020&amp;CPage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41"/>
  <sheetViews>
    <sheetView showGridLines="0" zoomScale="70" zoomScaleNormal="70" workbookViewId="0">
      <pane ySplit="3" topLeftCell="A70" activePane="bottomLeft" state="frozen"/>
      <selection activeCell="M3" sqref="M3"/>
      <selection pane="bottomLeft" activeCell="D74" sqref="D74:M74"/>
    </sheetView>
  </sheetViews>
  <sheetFormatPr defaultColWidth="8.77734375" defaultRowHeight="15" x14ac:dyDescent="0.2"/>
  <cols>
    <col min="1" max="1" width="16" style="20" customWidth="1"/>
    <col min="2" max="3" width="25.6640625" style="20" customWidth="1"/>
    <col min="4" max="4" width="46.88671875" style="20" customWidth="1"/>
    <col min="5" max="5" width="35.44140625" style="20" customWidth="1"/>
    <col min="6" max="6" width="38.5546875" style="104" customWidth="1"/>
    <col min="7" max="7" width="46.44140625" style="104" customWidth="1"/>
    <col min="8" max="8" width="54.109375" style="20" customWidth="1"/>
    <col min="9" max="9" width="41.109375" style="98" customWidth="1"/>
    <col min="10" max="10" width="31.6640625" style="20" customWidth="1"/>
    <col min="11" max="11" width="34" style="20" customWidth="1"/>
    <col min="12" max="12" width="50.44140625" style="20" customWidth="1"/>
    <col min="13" max="13" width="34" style="20" customWidth="1"/>
    <col min="14" max="14" width="35.21875" style="20" customWidth="1"/>
    <col min="15" max="15" width="34" style="20" customWidth="1"/>
    <col min="16" max="16" width="50.44140625" style="20" customWidth="1"/>
    <col min="17" max="16384" width="8.77734375" style="20"/>
  </cols>
  <sheetData>
    <row r="1" spans="1:37" s="44" customFormat="1" ht="48" customHeight="1" x14ac:dyDescent="0.2">
      <c r="A1" s="128" t="s">
        <v>82</v>
      </c>
      <c r="B1" s="87"/>
      <c r="C1" s="88"/>
      <c r="D1" s="88"/>
      <c r="E1" s="88"/>
      <c r="F1" s="88"/>
      <c r="G1" s="88"/>
      <c r="H1" s="88"/>
      <c r="I1" s="88"/>
      <c r="J1" s="88"/>
      <c r="K1" s="88"/>
      <c r="L1" s="88"/>
      <c r="M1" s="88"/>
      <c r="N1" s="88"/>
      <c r="O1" s="89"/>
      <c r="P1" s="88"/>
    </row>
    <row r="2" spans="1:37" s="38" customFormat="1" ht="20.25" customHeight="1" x14ac:dyDescent="0.2">
      <c r="A2" s="37"/>
      <c r="D2" s="39">
        <v>1</v>
      </c>
      <c r="E2" s="39">
        <f>D2+1</f>
        <v>2</v>
      </c>
      <c r="F2" s="39">
        <f t="shared" ref="F2:P2" si="0">E2+1</f>
        <v>3</v>
      </c>
      <c r="G2" s="39">
        <f t="shared" si="0"/>
        <v>4</v>
      </c>
      <c r="H2" s="39">
        <f t="shared" si="0"/>
        <v>5</v>
      </c>
      <c r="I2" s="39">
        <f t="shared" si="0"/>
        <v>6</v>
      </c>
      <c r="J2" s="39">
        <f t="shared" si="0"/>
        <v>7</v>
      </c>
      <c r="K2" s="39">
        <f t="shared" si="0"/>
        <v>8</v>
      </c>
      <c r="L2" s="39">
        <f t="shared" si="0"/>
        <v>9</v>
      </c>
      <c r="M2" s="39">
        <f t="shared" si="0"/>
        <v>10</v>
      </c>
      <c r="N2" s="39">
        <f t="shared" si="0"/>
        <v>11</v>
      </c>
      <c r="O2" s="39">
        <f t="shared" si="0"/>
        <v>12</v>
      </c>
      <c r="P2" s="39">
        <f t="shared" si="0"/>
        <v>13</v>
      </c>
      <c r="Q2" s="40"/>
      <c r="R2" s="40"/>
      <c r="S2" s="40"/>
      <c r="T2" s="40"/>
      <c r="U2" s="40"/>
      <c r="V2" s="40"/>
      <c r="W2" s="40"/>
      <c r="X2" s="40"/>
      <c r="Y2" s="40"/>
      <c r="Z2" s="40"/>
      <c r="AA2" s="40"/>
      <c r="AB2" s="40"/>
      <c r="AC2" s="40"/>
      <c r="AD2" s="40"/>
      <c r="AE2" s="40"/>
      <c r="AF2" s="40"/>
      <c r="AG2" s="40"/>
      <c r="AH2" s="40"/>
      <c r="AI2" s="40"/>
      <c r="AJ2" s="40"/>
      <c r="AK2" s="40"/>
    </row>
    <row r="3" spans="1:37" s="44" customFormat="1" ht="81.75" customHeight="1" x14ac:dyDescent="0.2">
      <c r="A3" s="90"/>
      <c r="B3" s="90"/>
      <c r="C3" s="91"/>
      <c r="D3" s="92" t="s">
        <v>0</v>
      </c>
      <c r="E3" s="43" t="s">
        <v>36</v>
      </c>
      <c r="F3" s="43" t="s">
        <v>90</v>
      </c>
      <c r="G3" s="130" t="s">
        <v>89</v>
      </c>
      <c r="H3" s="43" t="s">
        <v>33</v>
      </c>
      <c r="I3" s="43" t="s">
        <v>34</v>
      </c>
      <c r="J3" s="43" t="s">
        <v>40</v>
      </c>
      <c r="K3" s="43" t="s">
        <v>42</v>
      </c>
      <c r="L3" s="130" t="s">
        <v>48</v>
      </c>
      <c r="M3" s="43" t="s">
        <v>49</v>
      </c>
      <c r="N3" s="43" t="s">
        <v>50</v>
      </c>
      <c r="O3" s="43" t="s">
        <v>47</v>
      </c>
      <c r="P3" s="130" t="s">
        <v>94</v>
      </c>
    </row>
    <row r="4" spans="1:37" s="44" customFormat="1" ht="36.75" customHeight="1" x14ac:dyDescent="0.2">
      <c r="A4" s="193" t="s">
        <v>5</v>
      </c>
      <c r="B4" s="194"/>
      <c r="C4" s="194"/>
      <c r="D4" s="49"/>
      <c r="E4" s="50"/>
      <c r="F4" s="49"/>
      <c r="G4" s="50"/>
      <c r="H4" s="50"/>
      <c r="I4" s="93"/>
      <c r="J4" s="50"/>
      <c r="K4" s="50"/>
      <c r="L4" s="50"/>
      <c r="M4" s="50"/>
      <c r="N4" s="50"/>
      <c r="O4" s="50"/>
      <c r="P4" s="50"/>
    </row>
    <row r="5" spans="1:37" s="160" customFormat="1" ht="33" customHeight="1" x14ac:dyDescent="0.2">
      <c r="A5" s="21">
        <v>1</v>
      </c>
      <c r="B5" s="178"/>
      <c r="C5" s="154"/>
      <c r="D5" s="155"/>
      <c r="E5" s="156"/>
      <c r="F5" s="156"/>
      <c r="G5" s="156"/>
      <c r="H5" s="163"/>
      <c r="I5" s="164"/>
      <c r="J5" s="163"/>
      <c r="K5" s="163"/>
      <c r="L5" s="163"/>
      <c r="M5" s="163"/>
      <c r="N5" s="163"/>
      <c r="O5" s="163"/>
      <c r="P5" s="163"/>
    </row>
    <row r="6" spans="1:37" s="160" customFormat="1" ht="33" customHeight="1" x14ac:dyDescent="0.2">
      <c r="A6" s="28">
        <v>2</v>
      </c>
      <c r="B6" s="154"/>
      <c r="C6" s="154"/>
      <c r="D6" s="155"/>
      <c r="E6" s="156"/>
      <c r="F6" s="156"/>
      <c r="G6" s="157"/>
      <c r="H6" s="158"/>
      <c r="I6" s="159"/>
      <c r="J6" s="158"/>
      <c r="K6" s="158"/>
      <c r="L6" s="158"/>
      <c r="M6" s="158"/>
      <c r="N6" s="158"/>
      <c r="O6" s="158"/>
      <c r="P6" s="158"/>
    </row>
    <row r="7" spans="1:37" s="160" customFormat="1" ht="33" customHeight="1" x14ac:dyDescent="0.2">
      <c r="A7" s="28">
        <v>3</v>
      </c>
      <c r="B7" s="154"/>
      <c r="C7" s="154"/>
      <c r="D7" s="161"/>
      <c r="E7" s="162"/>
      <c r="F7" s="156"/>
      <c r="G7" s="156"/>
      <c r="H7" s="163"/>
      <c r="I7" s="164"/>
      <c r="J7" s="158"/>
      <c r="K7" s="158"/>
      <c r="L7" s="158"/>
      <c r="M7" s="158"/>
      <c r="N7" s="158"/>
      <c r="O7" s="158"/>
      <c r="P7" s="158"/>
    </row>
    <row r="8" spans="1:37" s="160" customFormat="1" ht="33" customHeight="1" x14ac:dyDescent="0.2">
      <c r="A8" s="28">
        <v>4</v>
      </c>
      <c r="B8" s="154"/>
      <c r="C8" s="154"/>
      <c r="D8" s="161"/>
      <c r="E8" s="162"/>
      <c r="F8" s="157"/>
      <c r="G8" s="157"/>
      <c r="H8" s="158"/>
      <c r="I8" s="159"/>
      <c r="J8" s="158"/>
      <c r="K8" s="158"/>
      <c r="L8" s="158"/>
      <c r="M8" s="158"/>
      <c r="N8" s="158"/>
      <c r="O8" s="158"/>
      <c r="P8" s="158"/>
    </row>
    <row r="9" spans="1:37" s="160" customFormat="1" ht="33" customHeight="1" x14ac:dyDescent="0.2">
      <c r="A9" s="28">
        <v>5</v>
      </c>
      <c r="B9" s="154"/>
      <c r="C9" s="154"/>
      <c r="D9" s="161"/>
      <c r="E9" s="162"/>
      <c r="F9" s="157"/>
      <c r="G9" s="157"/>
      <c r="H9" s="158"/>
      <c r="I9" s="159"/>
      <c r="J9" s="158"/>
      <c r="K9" s="158"/>
      <c r="L9" s="158"/>
      <c r="M9" s="158"/>
      <c r="N9" s="158"/>
      <c r="O9" s="158"/>
      <c r="P9" s="158"/>
    </row>
    <row r="10" spans="1:37" s="160" customFormat="1" ht="33" customHeight="1" x14ac:dyDescent="0.2">
      <c r="A10" s="28">
        <v>6</v>
      </c>
      <c r="B10" s="154"/>
      <c r="C10" s="154"/>
      <c r="D10" s="161"/>
      <c r="E10" s="165"/>
      <c r="F10" s="157"/>
      <c r="G10" s="157"/>
      <c r="H10" s="158"/>
      <c r="I10" s="159"/>
      <c r="J10" s="158"/>
      <c r="K10" s="158"/>
      <c r="L10" s="158"/>
      <c r="M10" s="158"/>
      <c r="N10" s="158"/>
      <c r="O10" s="158"/>
      <c r="P10" s="158"/>
    </row>
    <row r="11" spans="1:37" s="160" customFormat="1" ht="33" customHeight="1" x14ac:dyDescent="0.2">
      <c r="A11" s="28">
        <v>7</v>
      </c>
      <c r="B11" s="154"/>
      <c r="C11" s="154"/>
      <c r="D11" s="161"/>
      <c r="E11" s="165"/>
      <c r="F11" s="157"/>
      <c r="G11" s="157"/>
      <c r="H11" s="158"/>
      <c r="I11" s="159"/>
      <c r="J11" s="158"/>
      <c r="K11" s="158"/>
      <c r="L11" s="158"/>
      <c r="M11" s="158"/>
      <c r="N11" s="158"/>
      <c r="O11" s="158"/>
      <c r="P11" s="158"/>
    </row>
    <row r="12" spans="1:37" s="160" customFormat="1" ht="33" customHeight="1" x14ac:dyDescent="0.2">
      <c r="A12" s="28">
        <v>8</v>
      </c>
      <c r="B12" s="154"/>
      <c r="C12" s="154"/>
      <c r="D12" s="161"/>
      <c r="E12" s="165"/>
      <c r="F12" s="157"/>
      <c r="G12" s="157"/>
      <c r="H12" s="158"/>
      <c r="I12" s="159"/>
      <c r="J12" s="158"/>
      <c r="K12" s="158"/>
      <c r="L12" s="158"/>
      <c r="M12" s="158"/>
      <c r="N12" s="158"/>
      <c r="O12" s="158"/>
      <c r="P12" s="158"/>
    </row>
    <row r="13" spans="1:37" s="160" customFormat="1" ht="33" customHeight="1" x14ac:dyDescent="0.2">
      <c r="A13" s="28">
        <v>9</v>
      </c>
      <c r="B13" s="154"/>
      <c r="C13" s="154"/>
      <c r="D13" s="161"/>
      <c r="E13" s="165"/>
      <c r="F13" s="157"/>
      <c r="G13" s="157"/>
      <c r="H13" s="158"/>
      <c r="I13" s="159"/>
      <c r="J13" s="158"/>
      <c r="K13" s="158"/>
      <c r="L13" s="158"/>
      <c r="M13" s="158"/>
      <c r="N13" s="158"/>
      <c r="O13" s="158"/>
      <c r="P13" s="158"/>
    </row>
    <row r="14" spans="1:37" s="160" customFormat="1" ht="33" customHeight="1" x14ac:dyDescent="0.2">
      <c r="A14" s="28">
        <v>10</v>
      </c>
      <c r="B14" s="154"/>
      <c r="C14" s="154"/>
      <c r="D14" s="161"/>
      <c r="E14" s="165"/>
      <c r="F14" s="157"/>
      <c r="G14" s="157"/>
      <c r="H14" s="158"/>
      <c r="I14" s="159"/>
      <c r="J14" s="158"/>
      <c r="K14" s="158"/>
      <c r="L14" s="158"/>
      <c r="M14" s="158"/>
      <c r="N14" s="158"/>
      <c r="O14" s="158"/>
      <c r="P14" s="158"/>
    </row>
    <row r="15" spans="1:37" s="160" customFormat="1" ht="33" customHeight="1" x14ac:dyDescent="0.2">
      <c r="A15" s="28">
        <v>11</v>
      </c>
      <c r="B15" s="154"/>
      <c r="C15" s="154"/>
      <c r="D15" s="161"/>
      <c r="E15" s="165"/>
      <c r="F15" s="157"/>
      <c r="G15" s="157"/>
      <c r="H15" s="158"/>
      <c r="I15" s="159"/>
      <c r="J15" s="158"/>
      <c r="K15" s="158"/>
      <c r="L15" s="158"/>
      <c r="M15" s="158"/>
      <c r="N15" s="158"/>
      <c r="O15" s="158"/>
      <c r="P15" s="158"/>
    </row>
    <row r="16" spans="1:37" s="160" customFormat="1" ht="33" customHeight="1" x14ac:dyDescent="0.2">
      <c r="A16" s="28">
        <v>12</v>
      </c>
      <c r="B16" s="154"/>
      <c r="C16" s="154"/>
      <c r="D16" s="161"/>
      <c r="E16" s="165"/>
      <c r="F16" s="157"/>
      <c r="G16" s="157"/>
      <c r="H16" s="158"/>
      <c r="I16" s="159"/>
      <c r="J16" s="158"/>
      <c r="K16" s="158"/>
      <c r="L16" s="158"/>
      <c r="M16" s="158"/>
      <c r="N16" s="158"/>
      <c r="O16" s="158"/>
      <c r="P16" s="158"/>
    </row>
    <row r="17" spans="1:16" s="160" customFormat="1" ht="33" customHeight="1" x14ac:dyDescent="0.2">
      <c r="A17" s="28">
        <v>13</v>
      </c>
      <c r="B17" s="154"/>
      <c r="C17" s="154"/>
      <c r="D17" s="161"/>
      <c r="E17" s="165"/>
      <c r="F17" s="157"/>
      <c r="G17" s="157"/>
      <c r="H17" s="158"/>
      <c r="I17" s="159"/>
      <c r="J17" s="158"/>
      <c r="K17" s="158"/>
      <c r="L17" s="158"/>
      <c r="M17" s="158"/>
      <c r="N17" s="158"/>
      <c r="O17" s="158"/>
      <c r="P17" s="158"/>
    </row>
    <row r="18" spans="1:16" s="160" customFormat="1" ht="33" customHeight="1" x14ac:dyDescent="0.2">
      <c r="A18" s="28">
        <v>14</v>
      </c>
      <c r="B18" s="154"/>
      <c r="C18" s="154"/>
      <c r="D18" s="161"/>
      <c r="E18" s="165"/>
      <c r="F18" s="157"/>
      <c r="G18" s="157"/>
      <c r="H18" s="158"/>
      <c r="I18" s="159"/>
      <c r="J18" s="158"/>
      <c r="K18" s="158"/>
      <c r="L18" s="158"/>
      <c r="M18" s="158"/>
      <c r="N18" s="158"/>
      <c r="O18" s="158"/>
      <c r="P18" s="158"/>
    </row>
    <row r="19" spans="1:16" s="160" customFormat="1" ht="33" customHeight="1" x14ac:dyDescent="0.2">
      <c r="A19" s="28">
        <v>15</v>
      </c>
      <c r="B19" s="154"/>
      <c r="C19" s="154"/>
      <c r="D19" s="161"/>
      <c r="E19" s="165"/>
      <c r="F19" s="157"/>
      <c r="G19" s="157"/>
      <c r="H19" s="158"/>
      <c r="I19" s="159"/>
      <c r="J19" s="158"/>
      <c r="K19" s="158"/>
      <c r="L19" s="158"/>
      <c r="M19" s="158"/>
      <c r="N19" s="158"/>
      <c r="O19" s="158"/>
      <c r="P19" s="158"/>
    </row>
    <row r="20" spans="1:16" s="160" customFormat="1" ht="33" customHeight="1" x14ac:dyDescent="0.2">
      <c r="A20" s="28">
        <v>16</v>
      </c>
      <c r="B20" s="154"/>
      <c r="C20" s="154"/>
      <c r="D20" s="161"/>
      <c r="E20" s="165"/>
      <c r="F20" s="157"/>
      <c r="G20" s="157"/>
      <c r="H20" s="158"/>
      <c r="I20" s="159"/>
      <c r="J20" s="158"/>
      <c r="K20" s="158"/>
      <c r="L20" s="158"/>
      <c r="M20" s="158"/>
      <c r="N20" s="158"/>
      <c r="O20" s="158"/>
      <c r="P20" s="158"/>
    </row>
    <row r="21" spans="1:16" s="160" customFormat="1" ht="33" customHeight="1" x14ac:dyDescent="0.2">
      <c r="A21" s="28">
        <v>17</v>
      </c>
      <c r="B21" s="154"/>
      <c r="C21" s="154"/>
      <c r="D21" s="161"/>
      <c r="E21" s="165"/>
      <c r="F21" s="157"/>
      <c r="G21" s="157"/>
      <c r="H21" s="158"/>
      <c r="I21" s="159"/>
      <c r="J21" s="158"/>
      <c r="K21" s="158"/>
      <c r="L21" s="158"/>
      <c r="M21" s="158"/>
      <c r="N21" s="158"/>
      <c r="O21" s="158"/>
      <c r="P21" s="158"/>
    </row>
    <row r="22" spans="1:16" s="160" customFormat="1" ht="33" customHeight="1" x14ac:dyDescent="0.2">
      <c r="A22" s="28">
        <v>18</v>
      </c>
      <c r="B22" s="154"/>
      <c r="C22" s="154"/>
      <c r="D22" s="161"/>
      <c r="E22" s="165"/>
      <c r="F22" s="157"/>
      <c r="G22" s="157"/>
      <c r="H22" s="158"/>
      <c r="I22" s="159"/>
      <c r="J22" s="158"/>
      <c r="K22" s="158"/>
      <c r="L22" s="158"/>
      <c r="M22" s="158"/>
      <c r="N22" s="158"/>
      <c r="O22" s="158"/>
      <c r="P22" s="158"/>
    </row>
    <row r="23" spans="1:16" s="160" customFormat="1" ht="33" customHeight="1" x14ac:dyDescent="0.2">
      <c r="A23" s="28">
        <v>19</v>
      </c>
      <c r="B23" s="154"/>
      <c r="C23" s="154"/>
      <c r="D23" s="161"/>
      <c r="E23" s="165"/>
      <c r="F23" s="157"/>
      <c r="G23" s="157"/>
      <c r="H23" s="158"/>
      <c r="I23" s="159"/>
      <c r="J23" s="158"/>
      <c r="K23" s="158"/>
      <c r="L23" s="158"/>
      <c r="M23" s="158"/>
      <c r="N23" s="158"/>
      <c r="O23" s="158"/>
      <c r="P23" s="158"/>
    </row>
    <row r="24" spans="1:16" s="160" customFormat="1" ht="63.75" customHeight="1" x14ac:dyDescent="0.2">
      <c r="A24" s="28">
        <v>20</v>
      </c>
      <c r="B24" s="191" t="s">
        <v>77</v>
      </c>
      <c r="C24" s="192"/>
      <c r="D24" s="161"/>
      <c r="E24" s="165"/>
      <c r="F24" s="157"/>
      <c r="G24" s="157"/>
      <c r="H24" s="158"/>
      <c r="I24" s="159"/>
      <c r="J24" s="158"/>
      <c r="K24" s="158"/>
      <c r="L24" s="158"/>
      <c r="M24" s="158"/>
      <c r="N24" s="158"/>
      <c r="O24" s="158"/>
      <c r="P24" s="158"/>
    </row>
    <row r="25" spans="1:16" s="171" customFormat="1" ht="25.15" customHeight="1" thickBot="1" x14ac:dyDescent="0.25">
      <c r="A25" s="166" t="s">
        <v>35</v>
      </c>
      <c r="B25" s="167"/>
      <c r="C25" s="167"/>
      <c r="D25" s="168"/>
      <c r="E25" s="168"/>
      <c r="F25" s="169"/>
      <c r="G25" s="169"/>
      <c r="H25" s="168"/>
      <c r="I25" s="170">
        <f>SUM(I5:I24)</f>
        <v>0</v>
      </c>
      <c r="J25" s="168"/>
      <c r="K25" s="168"/>
      <c r="L25" s="168"/>
      <c r="M25" s="168"/>
      <c r="N25" s="168"/>
      <c r="O25" s="168"/>
      <c r="P25" s="168"/>
    </row>
    <row r="26" spans="1:16" s="177" customFormat="1" ht="25.15" customHeight="1" thickTop="1" x14ac:dyDescent="0.2">
      <c r="A26" s="172"/>
      <c r="B26" s="173"/>
      <c r="C26" s="173"/>
      <c r="D26" s="174"/>
      <c r="E26" s="174"/>
      <c r="F26" s="175"/>
      <c r="G26" s="175"/>
      <c r="H26" s="174"/>
      <c r="I26" s="176"/>
      <c r="J26" s="173"/>
      <c r="K26" s="173"/>
      <c r="L26" s="173"/>
      <c r="M26" s="174"/>
      <c r="N26" s="173"/>
      <c r="O26" s="174"/>
      <c r="P26" s="173"/>
    </row>
    <row r="27" spans="1:16" s="171" customFormat="1" ht="66.75" customHeight="1" x14ac:dyDescent="0.2">
      <c r="A27" s="195" t="s">
        <v>6</v>
      </c>
      <c r="B27" s="196"/>
      <c r="C27" s="196"/>
      <c r="D27" s="181"/>
      <c r="E27" s="182"/>
      <c r="F27" s="181"/>
      <c r="G27" s="183"/>
      <c r="H27" s="182"/>
      <c r="I27" s="184"/>
      <c r="J27" s="182"/>
      <c r="K27" s="182"/>
      <c r="L27" s="182"/>
      <c r="M27" s="182"/>
      <c r="N27" s="182"/>
      <c r="O27" s="182"/>
      <c r="P27" s="182"/>
    </row>
    <row r="28" spans="1:16" s="160" customFormat="1" ht="33" customHeight="1" x14ac:dyDescent="0.2">
      <c r="A28" s="21">
        <v>1</v>
      </c>
      <c r="B28" s="178"/>
      <c r="C28" s="154"/>
      <c r="D28" s="155"/>
      <c r="E28" s="179"/>
      <c r="F28" s="156"/>
      <c r="G28" s="156"/>
      <c r="H28" s="163"/>
      <c r="I28" s="164"/>
      <c r="J28" s="163"/>
      <c r="K28" s="163"/>
      <c r="L28" s="163"/>
      <c r="M28" s="163"/>
      <c r="N28" s="163"/>
      <c r="O28" s="163"/>
      <c r="P28" s="163"/>
    </row>
    <row r="29" spans="1:16" s="160" customFormat="1" ht="33" customHeight="1" x14ac:dyDescent="0.2">
      <c r="A29" s="28">
        <v>2</v>
      </c>
      <c r="B29" s="154"/>
      <c r="C29" s="154"/>
      <c r="D29" s="161"/>
      <c r="E29" s="162"/>
      <c r="F29" s="157"/>
      <c r="G29" s="157"/>
      <c r="H29" s="158"/>
      <c r="I29" s="159"/>
      <c r="J29" s="158"/>
      <c r="K29" s="158"/>
      <c r="L29" s="158"/>
      <c r="M29" s="158"/>
      <c r="N29" s="158"/>
      <c r="O29" s="158"/>
      <c r="P29" s="158"/>
    </row>
    <row r="30" spans="1:16" s="160" customFormat="1" ht="33" customHeight="1" x14ac:dyDescent="0.2">
      <c r="A30" s="28">
        <v>3</v>
      </c>
      <c r="B30" s="154"/>
      <c r="C30" s="154"/>
      <c r="D30" s="161"/>
      <c r="E30" s="162"/>
      <c r="F30" s="157"/>
      <c r="G30" s="157"/>
      <c r="H30" s="158"/>
      <c r="I30" s="159"/>
      <c r="J30" s="158"/>
      <c r="K30" s="158"/>
      <c r="L30" s="158"/>
      <c r="M30" s="158"/>
      <c r="N30" s="158"/>
      <c r="O30" s="158"/>
      <c r="P30" s="158"/>
    </row>
    <row r="31" spans="1:16" s="160" customFormat="1" ht="33" customHeight="1" x14ac:dyDescent="0.2">
      <c r="A31" s="28">
        <v>4</v>
      </c>
      <c r="B31" s="154"/>
      <c r="C31" s="154"/>
      <c r="D31" s="161"/>
      <c r="E31" s="162"/>
      <c r="F31" s="157"/>
      <c r="G31" s="157"/>
      <c r="H31" s="158"/>
      <c r="I31" s="159"/>
      <c r="J31" s="158"/>
      <c r="K31" s="158"/>
      <c r="L31" s="158"/>
      <c r="M31" s="158"/>
      <c r="N31" s="158"/>
      <c r="O31" s="158"/>
      <c r="P31" s="158"/>
    </row>
    <row r="32" spans="1:16" s="160" customFormat="1" ht="33" customHeight="1" x14ac:dyDescent="0.2">
      <c r="A32" s="28">
        <v>5</v>
      </c>
      <c r="B32" s="154"/>
      <c r="C32" s="154"/>
      <c r="D32" s="161"/>
      <c r="E32" s="162"/>
      <c r="F32" s="157"/>
      <c r="G32" s="157"/>
      <c r="H32" s="158"/>
      <c r="I32" s="159"/>
      <c r="J32" s="158"/>
      <c r="K32" s="158"/>
      <c r="L32" s="158"/>
      <c r="M32" s="158"/>
      <c r="N32" s="158"/>
      <c r="O32" s="158"/>
      <c r="P32" s="158"/>
    </row>
    <row r="33" spans="1:16" s="160" customFormat="1" ht="33" customHeight="1" x14ac:dyDescent="0.2">
      <c r="A33" s="28">
        <v>6</v>
      </c>
      <c r="B33" s="154"/>
      <c r="C33" s="154"/>
      <c r="D33" s="161"/>
      <c r="E33" s="165"/>
      <c r="F33" s="157"/>
      <c r="G33" s="157"/>
      <c r="H33" s="158"/>
      <c r="I33" s="159"/>
      <c r="J33" s="158"/>
      <c r="K33" s="158"/>
      <c r="L33" s="158"/>
      <c r="M33" s="158"/>
      <c r="N33" s="158"/>
      <c r="O33" s="158"/>
      <c r="P33" s="158"/>
    </row>
    <row r="34" spans="1:16" s="160" customFormat="1" ht="33" customHeight="1" x14ac:dyDescent="0.2">
      <c r="A34" s="28">
        <v>7</v>
      </c>
      <c r="B34" s="154"/>
      <c r="C34" s="154"/>
      <c r="D34" s="161"/>
      <c r="E34" s="165"/>
      <c r="F34" s="157"/>
      <c r="G34" s="157"/>
      <c r="H34" s="158"/>
      <c r="I34" s="159"/>
      <c r="J34" s="158"/>
      <c r="K34" s="158"/>
      <c r="L34" s="158"/>
      <c r="M34" s="158"/>
      <c r="N34" s="158"/>
      <c r="O34" s="158"/>
      <c r="P34" s="158"/>
    </row>
    <row r="35" spans="1:16" s="160" customFormat="1" ht="33" customHeight="1" x14ac:dyDescent="0.2">
      <c r="A35" s="28">
        <v>8</v>
      </c>
      <c r="B35" s="154"/>
      <c r="C35" s="154"/>
      <c r="D35" s="161"/>
      <c r="E35" s="165"/>
      <c r="F35" s="157"/>
      <c r="G35" s="157"/>
      <c r="H35" s="158"/>
      <c r="I35" s="159"/>
      <c r="J35" s="158"/>
      <c r="K35" s="158"/>
      <c r="L35" s="158"/>
      <c r="M35" s="158"/>
      <c r="N35" s="158"/>
      <c r="O35" s="158"/>
      <c r="P35" s="158"/>
    </row>
    <row r="36" spans="1:16" s="160" customFormat="1" ht="33" customHeight="1" x14ac:dyDescent="0.2">
      <c r="A36" s="28">
        <v>9</v>
      </c>
      <c r="B36" s="154"/>
      <c r="C36" s="154"/>
      <c r="D36" s="161"/>
      <c r="E36" s="165"/>
      <c r="F36" s="157"/>
      <c r="G36" s="157"/>
      <c r="H36" s="158"/>
      <c r="I36" s="159"/>
      <c r="J36" s="158"/>
      <c r="K36" s="158"/>
      <c r="L36" s="158"/>
      <c r="M36" s="158"/>
      <c r="N36" s="158"/>
      <c r="O36" s="158"/>
      <c r="P36" s="158"/>
    </row>
    <row r="37" spans="1:16" s="160" customFormat="1" ht="33" customHeight="1" x14ac:dyDescent="0.2">
      <c r="A37" s="28">
        <v>10</v>
      </c>
      <c r="B37" s="154"/>
      <c r="C37" s="154"/>
      <c r="D37" s="161"/>
      <c r="E37" s="165"/>
      <c r="F37" s="157"/>
      <c r="G37" s="157"/>
      <c r="H37" s="158"/>
      <c r="I37" s="159"/>
      <c r="J37" s="158"/>
      <c r="K37" s="158"/>
      <c r="L37" s="158"/>
      <c r="M37" s="158"/>
      <c r="N37" s="158"/>
      <c r="O37" s="158"/>
      <c r="P37" s="158"/>
    </row>
    <row r="38" spans="1:16" s="160" customFormat="1" ht="33" customHeight="1" x14ac:dyDescent="0.2">
      <c r="A38" s="28">
        <v>11</v>
      </c>
      <c r="B38" s="154"/>
      <c r="C38" s="154"/>
      <c r="D38" s="161"/>
      <c r="E38" s="165"/>
      <c r="F38" s="157"/>
      <c r="G38" s="157"/>
      <c r="H38" s="158"/>
      <c r="I38" s="159"/>
      <c r="J38" s="158"/>
      <c r="K38" s="158"/>
      <c r="L38" s="158"/>
      <c r="M38" s="158"/>
      <c r="N38" s="158"/>
      <c r="O38" s="158"/>
      <c r="P38" s="158"/>
    </row>
    <row r="39" spans="1:16" s="160" customFormat="1" ht="33" customHeight="1" x14ac:dyDescent="0.2">
      <c r="A39" s="28">
        <v>12</v>
      </c>
      <c r="B39" s="154"/>
      <c r="C39" s="154"/>
      <c r="D39" s="161"/>
      <c r="E39" s="165"/>
      <c r="F39" s="157"/>
      <c r="G39" s="157"/>
      <c r="H39" s="158"/>
      <c r="I39" s="159"/>
      <c r="J39" s="158"/>
      <c r="K39" s="158"/>
      <c r="L39" s="158"/>
      <c r="M39" s="158"/>
      <c r="N39" s="158"/>
      <c r="O39" s="158"/>
      <c r="P39" s="158"/>
    </row>
    <row r="40" spans="1:16" s="160" customFormat="1" ht="33" customHeight="1" x14ac:dyDescent="0.2">
      <c r="A40" s="28">
        <v>13</v>
      </c>
      <c r="B40" s="154"/>
      <c r="C40" s="154"/>
      <c r="D40" s="161"/>
      <c r="E40" s="165"/>
      <c r="F40" s="157"/>
      <c r="G40" s="157"/>
      <c r="H40" s="158"/>
      <c r="I40" s="159"/>
      <c r="J40" s="158"/>
      <c r="K40" s="158"/>
      <c r="L40" s="158"/>
      <c r="M40" s="158"/>
      <c r="N40" s="158"/>
      <c r="O40" s="158"/>
      <c r="P40" s="158"/>
    </row>
    <row r="41" spans="1:16" s="160" customFormat="1" ht="33" customHeight="1" x14ac:dyDescent="0.2">
      <c r="A41" s="28">
        <v>14</v>
      </c>
      <c r="B41" s="154"/>
      <c r="C41" s="154"/>
      <c r="D41" s="161"/>
      <c r="E41" s="165"/>
      <c r="F41" s="157"/>
      <c r="G41" s="157"/>
      <c r="H41" s="158"/>
      <c r="I41" s="159"/>
      <c r="J41" s="158"/>
      <c r="K41" s="158"/>
      <c r="L41" s="158"/>
      <c r="M41" s="158"/>
      <c r="N41" s="158"/>
      <c r="O41" s="158"/>
      <c r="P41" s="158"/>
    </row>
    <row r="42" spans="1:16" s="160" customFormat="1" ht="33" customHeight="1" x14ac:dyDescent="0.2">
      <c r="A42" s="28">
        <v>15</v>
      </c>
      <c r="B42" s="154"/>
      <c r="C42" s="154"/>
      <c r="D42" s="161"/>
      <c r="E42" s="165"/>
      <c r="F42" s="157"/>
      <c r="G42" s="157"/>
      <c r="H42" s="158"/>
      <c r="I42" s="159"/>
      <c r="J42" s="158"/>
      <c r="K42" s="158"/>
      <c r="L42" s="158"/>
      <c r="M42" s="158"/>
      <c r="N42" s="158"/>
      <c r="O42" s="158"/>
      <c r="P42" s="158"/>
    </row>
    <row r="43" spans="1:16" s="160" customFormat="1" ht="33" customHeight="1" x14ac:dyDescent="0.2">
      <c r="A43" s="28">
        <v>16</v>
      </c>
      <c r="B43" s="154"/>
      <c r="C43" s="154"/>
      <c r="D43" s="161"/>
      <c r="E43" s="165"/>
      <c r="F43" s="157"/>
      <c r="G43" s="157"/>
      <c r="H43" s="158"/>
      <c r="I43" s="159"/>
      <c r="J43" s="158"/>
      <c r="K43" s="158"/>
      <c r="L43" s="158"/>
      <c r="M43" s="158"/>
      <c r="N43" s="158"/>
      <c r="O43" s="158"/>
      <c r="P43" s="158"/>
    </row>
    <row r="44" spans="1:16" s="160" customFormat="1" ht="33" customHeight="1" x14ac:dyDescent="0.2">
      <c r="A44" s="28">
        <v>17</v>
      </c>
      <c r="B44" s="154"/>
      <c r="C44" s="154"/>
      <c r="D44" s="161"/>
      <c r="E44" s="165"/>
      <c r="F44" s="157"/>
      <c r="G44" s="157"/>
      <c r="H44" s="158"/>
      <c r="I44" s="159"/>
      <c r="J44" s="158"/>
      <c r="K44" s="158"/>
      <c r="L44" s="158"/>
      <c r="M44" s="158"/>
      <c r="N44" s="158"/>
      <c r="O44" s="158"/>
      <c r="P44" s="158"/>
    </row>
    <row r="45" spans="1:16" s="160" customFormat="1" ht="33" customHeight="1" x14ac:dyDescent="0.2">
      <c r="A45" s="28">
        <v>18</v>
      </c>
      <c r="B45" s="154"/>
      <c r="C45" s="154"/>
      <c r="D45" s="161"/>
      <c r="E45" s="165"/>
      <c r="F45" s="157"/>
      <c r="G45" s="157"/>
      <c r="H45" s="158"/>
      <c r="I45" s="159"/>
      <c r="J45" s="158"/>
      <c r="K45" s="158"/>
      <c r="L45" s="158"/>
      <c r="M45" s="158"/>
      <c r="N45" s="158"/>
      <c r="O45" s="158"/>
      <c r="P45" s="158"/>
    </row>
    <row r="46" spans="1:16" s="160" customFormat="1" ht="33" customHeight="1" x14ac:dyDescent="0.2">
      <c r="A46" s="28">
        <v>19</v>
      </c>
      <c r="B46" s="154"/>
      <c r="C46" s="154"/>
      <c r="D46" s="161"/>
      <c r="E46" s="165"/>
      <c r="F46" s="157"/>
      <c r="G46" s="157"/>
      <c r="H46" s="158"/>
      <c r="I46" s="159"/>
      <c r="J46" s="158"/>
      <c r="K46" s="158"/>
      <c r="L46" s="158"/>
      <c r="M46" s="158"/>
      <c r="N46" s="158"/>
      <c r="O46" s="158"/>
      <c r="P46" s="158"/>
    </row>
    <row r="47" spans="1:16" s="160" customFormat="1" ht="48" customHeight="1" x14ac:dyDescent="0.2">
      <c r="A47" s="28">
        <v>20</v>
      </c>
      <c r="B47" s="191" t="s">
        <v>77</v>
      </c>
      <c r="C47" s="192"/>
      <c r="D47" s="161"/>
      <c r="E47" s="165"/>
      <c r="F47" s="157"/>
      <c r="G47" s="157"/>
      <c r="H47" s="158"/>
      <c r="I47" s="159"/>
      <c r="J47" s="158"/>
      <c r="K47" s="158"/>
      <c r="L47" s="158"/>
      <c r="M47" s="158"/>
      <c r="N47" s="158"/>
      <c r="O47" s="158"/>
      <c r="P47" s="158"/>
    </row>
    <row r="48" spans="1:16" s="171" customFormat="1" ht="25.15" customHeight="1" thickBot="1" x14ac:dyDescent="0.25">
      <c r="A48" s="180" t="s">
        <v>35</v>
      </c>
      <c r="B48" s="167"/>
      <c r="C48" s="167"/>
      <c r="D48" s="168"/>
      <c r="E48" s="168"/>
      <c r="F48" s="169"/>
      <c r="G48" s="169"/>
      <c r="H48" s="168"/>
      <c r="I48" s="170">
        <f>SUM(I28:I47)</f>
        <v>0</v>
      </c>
      <c r="J48" s="168"/>
      <c r="K48" s="168"/>
      <c r="L48" s="168"/>
      <c r="M48" s="168"/>
      <c r="N48" s="168"/>
      <c r="O48" s="168"/>
      <c r="P48" s="168"/>
    </row>
    <row r="49" spans="1:16" s="160" customFormat="1" ht="24" customHeight="1" thickTop="1" x14ac:dyDescent="0.2">
      <c r="F49" s="185"/>
      <c r="G49" s="185"/>
      <c r="I49" s="186"/>
    </row>
    <row r="50" spans="1:16" s="171" customFormat="1" ht="55.5" customHeight="1" x14ac:dyDescent="0.2">
      <c r="A50" s="195" t="s">
        <v>7</v>
      </c>
      <c r="B50" s="196"/>
      <c r="C50" s="196"/>
      <c r="D50" s="181"/>
      <c r="E50" s="182"/>
      <c r="F50" s="181"/>
      <c r="G50" s="183"/>
      <c r="H50" s="182"/>
      <c r="I50" s="184"/>
      <c r="J50" s="182"/>
      <c r="K50" s="182"/>
      <c r="L50" s="182"/>
      <c r="M50" s="182"/>
      <c r="N50" s="182"/>
      <c r="O50" s="182"/>
      <c r="P50" s="182"/>
    </row>
    <row r="51" spans="1:16" s="160" customFormat="1" ht="33" customHeight="1" x14ac:dyDescent="0.2">
      <c r="A51" s="21">
        <v>1</v>
      </c>
      <c r="B51" s="178"/>
      <c r="C51" s="154"/>
      <c r="D51" s="155"/>
      <c r="E51" s="179"/>
      <c r="F51" s="156"/>
      <c r="G51" s="156"/>
      <c r="H51" s="163"/>
      <c r="I51" s="164"/>
      <c r="J51" s="163"/>
      <c r="K51" s="163"/>
      <c r="L51" s="163"/>
      <c r="M51" s="163"/>
      <c r="N51" s="163"/>
      <c r="O51" s="163"/>
      <c r="P51" s="163"/>
    </row>
    <row r="52" spans="1:16" s="160" customFormat="1" ht="33" customHeight="1" x14ac:dyDescent="0.2">
      <c r="A52" s="28">
        <v>2</v>
      </c>
      <c r="B52" s="154"/>
      <c r="C52" s="154"/>
      <c r="D52" s="161"/>
      <c r="E52" s="162"/>
      <c r="F52" s="157"/>
      <c r="G52" s="157"/>
      <c r="H52" s="158"/>
      <c r="I52" s="159"/>
      <c r="J52" s="158"/>
      <c r="K52" s="158"/>
      <c r="L52" s="158"/>
      <c r="M52" s="158"/>
      <c r="N52" s="158"/>
      <c r="O52" s="158"/>
      <c r="P52" s="158"/>
    </row>
    <row r="53" spans="1:16" s="160" customFormat="1" ht="33" customHeight="1" x14ac:dyDescent="0.2">
      <c r="A53" s="28">
        <v>3</v>
      </c>
      <c r="B53" s="154"/>
      <c r="C53" s="154"/>
      <c r="D53" s="161"/>
      <c r="E53" s="162"/>
      <c r="F53" s="157"/>
      <c r="G53" s="157"/>
      <c r="H53" s="158"/>
      <c r="I53" s="159"/>
      <c r="J53" s="158"/>
      <c r="K53" s="158"/>
      <c r="L53" s="158"/>
      <c r="M53" s="158"/>
      <c r="N53" s="158"/>
      <c r="O53" s="158"/>
      <c r="P53" s="158"/>
    </row>
    <row r="54" spans="1:16" s="160" customFormat="1" ht="33" customHeight="1" x14ac:dyDescent="0.2">
      <c r="A54" s="28">
        <v>4</v>
      </c>
      <c r="B54" s="154"/>
      <c r="C54" s="154"/>
      <c r="D54" s="161"/>
      <c r="E54" s="162"/>
      <c r="F54" s="157"/>
      <c r="G54" s="157"/>
      <c r="H54" s="158"/>
      <c r="I54" s="159"/>
      <c r="J54" s="158"/>
      <c r="K54" s="158"/>
      <c r="L54" s="158"/>
      <c r="M54" s="158"/>
      <c r="N54" s="158"/>
      <c r="O54" s="158"/>
      <c r="P54" s="158"/>
    </row>
    <row r="55" spans="1:16" s="160" customFormat="1" ht="33" customHeight="1" x14ac:dyDescent="0.2">
      <c r="A55" s="28">
        <v>5</v>
      </c>
      <c r="B55" s="154"/>
      <c r="C55" s="154"/>
      <c r="D55" s="161"/>
      <c r="E55" s="162"/>
      <c r="F55" s="157"/>
      <c r="G55" s="157"/>
      <c r="H55" s="158"/>
      <c r="I55" s="159"/>
      <c r="J55" s="158"/>
      <c r="K55" s="158"/>
      <c r="L55" s="158"/>
      <c r="M55" s="158"/>
      <c r="N55" s="158"/>
      <c r="O55" s="158"/>
      <c r="P55" s="158"/>
    </row>
    <row r="56" spans="1:16" s="160" customFormat="1" ht="33" customHeight="1" x14ac:dyDescent="0.2">
      <c r="A56" s="28">
        <v>6</v>
      </c>
      <c r="B56" s="154"/>
      <c r="C56" s="154"/>
      <c r="D56" s="161"/>
      <c r="E56" s="165"/>
      <c r="F56" s="157"/>
      <c r="G56" s="157"/>
      <c r="H56" s="158"/>
      <c r="I56" s="159"/>
      <c r="J56" s="158"/>
      <c r="K56" s="158"/>
      <c r="L56" s="158"/>
      <c r="M56" s="158"/>
      <c r="N56" s="158"/>
      <c r="O56" s="158"/>
      <c r="P56" s="158"/>
    </row>
    <row r="57" spans="1:16" s="160" customFormat="1" ht="33" customHeight="1" x14ac:dyDescent="0.2">
      <c r="A57" s="28">
        <v>7</v>
      </c>
      <c r="B57" s="154"/>
      <c r="C57" s="154"/>
      <c r="D57" s="161"/>
      <c r="E57" s="165"/>
      <c r="F57" s="157"/>
      <c r="G57" s="157"/>
      <c r="H57" s="158"/>
      <c r="I57" s="159"/>
      <c r="J57" s="158"/>
      <c r="K57" s="158"/>
      <c r="L57" s="158"/>
      <c r="M57" s="158"/>
      <c r="N57" s="158"/>
      <c r="O57" s="158"/>
      <c r="P57" s="158"/>
    </row>
    <row r="58" spans="1:16" s="160" customFormat="1" ht="33" customHeight="1" x14ac:dyDescent="0.2">
      <c r="A58" s="28">
        <v>8</v>
      </c>
      <c r="B58" s="154"/>
      <c r="C58" s="154"/>
      <c r="D58" s="161"/>
      <c r="E58" s="165"/>
      <c r="F58" s="157"/>
      <c r="G58" s="157"/>
      <c r="H58" s="158"/>
      <c r="I58" s="159"/>
      <c r="J58" s="158"/>
      <c r="K58" s="158"/>
      <c r="L58" s="158"/>
      <c r="M58" s="158"/>
      <c r="N58" s="158"/>
      <c r="O58" s="158"/>
      <c r="P58" s="158"/>
    </row>
    <row r="59" spans="1:16" s="160" customFormat="1" ht="33" customHeight="1" x14ac:dyDescent="0.2">
      <c r="A59" s="28">
        <v>9</v>
      </c>
      <c r="B59" s="154"/>
      <c r="C59" s="154"/>
      <c r="D59" s="161"/>
      <c r="E59" s="165"/>
      <c r="F59" s="157"/>
      <c r="G59" s="157"/>
      <c r="H59" s="158"/>
      <c r="I59" s="159"/>
      <c r="J59" s="158"/>
      <c r="K59" s="158"/>
      <c r="L59" s="158"/>
      <c r="M59" s="158"/>
      <c r="N59" s="158"/>
      <c r="O59" s="158"/>
      <c r="P59" s="158"/>
    </row>
    <row r="60" spans="1:16" s="160" customFormat="1" ht="33" customHeight="1" x14ac:dyDescent="0.2">
      <c r="A60" s="28">
        <v>10</v>
      </c>
      <c r="B60" s="154"/>
      <c r="C60" s="154"/>
      <c r="D60" s="161"/>
      <c r="E60" s="165"/>
      <c r="F60" s="157"/>
      <c r="G60" s="157"/>
      <c r="H60" s="158"/>
      <c r="I60" s="159"/>
      <c r="J60" s="158"/>
      <c r="K60" s="158"/>
      <c r="L60" s="158"/>
      <c r="M60" s="158"/>
      <c r="N60" s="158"/>
      <c r="O60" s="158"/>
      <c r="P60" s="158"/>
    </row>
    <row r="61" spans="1:16" s="160" customFormat="1" ht="33" customHeight="1" x14ac:dyDescent="0.2">
      <c r="A61" s="28">
        <v>11</v>
      </c>
      <c r="B61" s="154"/>
      <c r="C61" s="154"/>
      <c r="D61" s="161"/>
      <c r="E61" s="165"/>
      <c r="F61" s="157"/>
      <c r="G61" s="157"/>
      <c r="H61" s="158"/>
      <c r="I61" s="159"/>
      <c r="J61" s="158"/>
      <c r="K61" s="158"/>
      <c r="L61" s="158"/>
      <c r="M61" s="158"/>
      <c r="N61" s="158"/>
      <c r="O61" s="158"/>
      <c r="P61" s="158"/>
    </row>
    <row r="62" spans="1:16" s="160" customFormat="1" ht="33" customHeight="1" x14ac:dyDescent="0.2">
      <c r="A62" s="28">
        <v>12</v>
      </c>
      <c r="B62" s="154"/>
      <c r="C62" s="154"/>
      <c r="D62" s="161"/>
      <c r="E62" s="165"/>
      <c r="F62" s="157"/>
      <c r="G62" s="157"/>
      <c r="H62" s="158"/>
      <c r="I62" s="159"/>
      <c r="J62" s="158"/>
      <c r="K62" s="158"/>
      <c r="L62" s="158"/>
      <c r="M62" s="158"/>
      <c r="N62" s="158"/>
      <c r="O62" s="158"/>
      <c r="P62" s="158"/>
    </row>
    <row r="63" spans="1:16" s="160" customFormat="1" ht="33" customHeight="1" x14ac:dyDescent="0.2">
      <c r="A63" s="28">
        <v>13</v>
      </c>
      <c r="B63" s="154"/>
      <c r="C63" s="154"/>
      <c r="D63" s="161"/>
      <c r="E63" s="165"/>
      <c r="F63" s="157"/>
      <c r="G63" s="157"/>
      <c r="H63" s="158"/>
      <c r="I63" s="159"/>
      <c r="J63" s="158"/>
      <c r="K63" s="158"/>
      <c r="L63" s="158"/>
      <c r="M63" s="158"/>
      <c r="N63" s="158"/>
      <c r="O63" s="158"/>
      <c r="P63" s="158"/>
    </row>
    <row r="64" spans="1:16" s="160" customFormat="1" ht="33" customHeight="1" x14ac:dyDescent="0.2">
      <c r="A64" s="28">
        <v>14</v>
      </c>
      <c r="B64" s="154"/>
      <c r="C64" s="154"/>
      <c r="D64" s="161"/>
      <c r="E64" s="165"/>
      <c r="F64" s="157"/>
      <c r="G64" s="157"/>
      <c r="H64" s="158"/>
      <c r="I64" s="159"/>
      <c r="J64" s="158"/>
      <c r="K64" s="158"/>
      <c r="L64" s="158"/>
      <c r="M64" s="158"/>
      <c r="N64" s="158"/>
      <c r="O64" s="158"/>
      <c r="P64" s="158"/>
    </row>
    <row r="65" spans="1:16" s="160" customFormat="1" ht="33" customHeight="1" x14ac:dyDescent="0.2">
      <c r="A65" s="28">
        <v>15</v>
      </c>
      <c r="B65" s="154"/>
      <c r="C65" s="154"/>
      <c r="D65" s="161"/>
      <c r="E65" s="165"/>
      <c r="F65" s="157"/>
      <c r="G65" s="157"/>
      <c r="H65" s="158"/>
      <c r="I65" s="159"/>
      <c r="J65" s="158"/>
      <c r="K65" s="158"/>
      <c r="L65" s="158"/>
      <c r="M65" s="158"/>
      <c r="N65" s="158"/>
      <c r="O65" s="158"/>
      <c r="P65" s="158"/>
    </row>
    <row r="66" spans="1:16" s="160" customFormat="1" ht="33" customHeight="1" x14ac:dyDescent="0.2">
      <c r="A66" s="28">
        <v>16</v>
      </c>
      <c r="B66" s="154"/>
      <c r="C66" s="154"/>
      <c r="D66" s="161"/>
      <c r="E66" s="165"/>
      <c r="F66" s="157"/>
      <c r="G66" s="157"/>
      <c r="H66" s="158"/>
      <c r="I66" s="159"/>
      <c r="J66" s="158"/>
      <c r="K66" s="158"/>
      <c r="L66" s="158"/>
      <c r="M66" s="158"/>
      <c r="N66" s="158"/>
      <c r="O66" s="158"/>
      <c r="P66" s="158"/>
    </row>
    <row r="67" spans="1:16" s="160" customFormat="1" ht="33" customHeight="1" x14ac:dyDescent="0.2">
      <c r="A67" s="28">
        <v>17</v>
      </c>
      <c r="B67" s="154"/>
      <c r="C67" s="154"/>
      <c r="D67" s="161"/>
      <c r="E67" s="165"/>
      <c r="F67" s="157"/>
      <c r="G67" s="157"/>
      <c r="H67" s="158"/>
      <c r="I67" s="159"/>
      <c r="J67" s="158"/>
      <c r="K67" s="158"/>
      <c r="L67" s="158"/>
      <c r="M67" s="158"/>
      <c r="N67" s="158"/>
      <c r="O67" s="158"/>
      <c r="P67" s="158"/>
    </row>
    <row r="68" spans="1:16" s="160" customFormat="1" ht="33" customHeight="1" x14ac:dyDescent="0.2">
      <c r="A68" s="28">
        <v>18</v>
      </c>
      <c r="B68" s="154"/>
      <c r="C68" s="154"/>
      <c r="D68" s="161"/>
      <c r="E68" s="165"/>
      <c r="F68" s="157"/>
      <c r="G68" s="157"/>
      <c r="H68" s="158"/>
      <c r="I68" s="159"/>
      <c r="J68" s="158"/>
      <c r="K68" s="158"/>
      <c r="L68" s="158"/>
      <c r="M68" s="158"/>
      <c r="N68" s="158"/>
      <c r="O68" s="158"/>
      <c r="P68" s="158"/>
    </row>
    <row r="69" spans="1:16" s="160" customFormat="1" ht="33" customHeight="1" x14ac:dyDescent="0.2">
      <c r="A69" s="28">
        <v>19</v>
      </c>
      <c r="B69" s="154"/>
      <c r="C69" s="154"/>
      <c r="D69" s="161"/>
      <c r="E69" s="165"/>
      <c r="F69" s="157"/>
      <c r="G69" s="157"/>
      <c r="H69" s="158"/>
      <c r="I69" s="159"/>
      <c r="J69" s="158"/>
      <c r="K69" s="158"/>
      <c r="L69" s="158"/>
      <c r="M69" s="158"/>
      <c r="N69" s="158"/>
      <c r="O69" s="158"/>
      <c r="P69" s="158"/>
    </row>
    <row r="70" spans="1:16" s="160" customFormat="1" ht="49.5" customHeight="1" x14ac:dyDescent="0.2">
      <c r="A70" s="28">
        <v>20</v>
      </c>
      <c r="B70" s="191" t="s">
        <v>77</v>
      </c>
      <c r="C70" s="192"/>
      <c r="D70" s="161"/>
      <c r="E70" s="165"/>
      <c r="F70" s="157"/>
      <c r="G70" s="157"/>
      <c r="H70" s="158"/>
      <c r="I70" s="159"/>
      <c r="J70" s="158"/>
      <c r="K70" s="158"/>
      <c r="L70" s="158"/>
      <c r="M70" s="158"/>
      <c r="N70" s="158"/>
      <c r="O70" s="158"/>
      <c r="P70" s="158"/>
    </row>
    <row r="71" spans="1:16" s="171" customFormat="1" ht="25.15" customHeight="1" thickBot="1" x14ac:dyDescent="0.25">
      <c r="A71" s="180" t="s">
        <v>35</v>
      </c>
      <c r="B71" s="167"/>
      <c r="C71" s="167"/>
      <c r="D71" s="168"/>
      <c r="E71" s="168"/>
      <c r="F71" s="169"/>
      <c r="G71" s="169"/>
      <c r="H71" s="168"/>
      <c r="I71" s="170">
        <f>SUM(I51:I70)</f>
        <v>0</v>
      </c>
      <c r="J71" s="168"/>
      <c r="K71" s="168"/>
      <c r="L71" s="168"/>
      <c r="M71" s="168"/>
      <c r="N71" s="168"/>
      <c r="O71" s="168"/>
      <c r="P71" s="168"/>
    </row>
    <row r="72" spans="1:16" s="160" customFormat="1" ht="24" customHeight="1" thickTop="1" x14ac:dyDescent="0.2">
      <c r="F72" s="185"/>
      <c r="G72" s="185"/>
      <c r="I72" s="186"/>
    </row>
    <row r="73" spans="1:16" s="171" customFormat="1" ht="59.25" customHeight="1" x14ac:dyDescent="0.2">
      <c r="A73" s="195" t="s">
        <v>8</v>
      </c>
      <c r="B73" s="196"/>
      <c r="C73" s="196"/>
      <c r="D73" s="181"/>
      <c r="E73" s="182"/>
      <c r="F73" s="181"/>
      <c r="G73" s="183"/>
      <c r="H73" s="182"/>
      <c r="I73" s="184"/>
      <c r="J73" s="182"/>
      <c r="K73" s="182"/>
      <c r="L73" s="182"/>
      <c r="M73" s="182"/>
      <c r="N73" s="182"/>
      <c r="O73" s="182"/>
      <c r="P73" s="182"/>
    </row>
    <row r="74" spans="1:16" s="160" customFormat="1" ht="33" customHeight="1" x14ac:dyDescent="0.2">
      <c r="A74" s="21">
        <v>1</v>
      </c>
      <c r="B74" s="178"/>
      <c r="C74" s="154"/>
      <c r="D74" s="155" t="s">
        <v>95</v>
      </c>
      <c r="E74" s="156" t="s">
        <v>96</v>
      </c>
      <c r="F74" s="156">
        <v>43985</v>
      </c>
      <c r="G74" s="156">
        <v>44004</v>
      </c>
      <c r="H74" s="163" t="s">
        <v>97</v>
      </c>
      <c r="I74" s="164">
        <v>500</v>
      </c>
      <c r="J74" s="163">
        <v>20001928</v>
      </c>
      <c r="K74" s="163">
        <v>72194</v>
      </c>
      <c r="L74" s="163">
        <v>3613</v>
      </c>
      <c r="M74" s="163" t="s">
        <v>44</v>
      </c>
      <c r="N74" s="163"/>
      <c r="O74" s="163"/>
      <c r="P74" s="163">
        <v>20001928</v>
      </c>
    </row>
    <row r="75" spans="1:16" s="160" customFormat="1" ht="33" customHeight="1" x14ac:dyDescent="0.2">
      <c r="A75" s="28">
        <v>2</v>
      </c>
      <c r="B75" s="154"/>
      <c r="C75" s="154"/>
      <c r="D75" s="161"/>
      <c r="E75" s="162"/>
      <c r="F75" s="157"/>
      <c r="G75" s="157"/>
      <c r="H75" s="158"/>
      <c r="I75" s="159"/>
      <c r="J75" s="158"/>
      <c r="K75" s="158"/>
      <c r="L75" s="158"/>
      <c r="M75" s="158"/>
      <c r="N75" s="158"/>
      <c r="O75" s="158"/>
      <c r="P75" s="158"/>
    </row>
    <row r="76" spans="1:16" s="160" customFormat="1" ht="33" customHeight="1" x14ac:dyDescent="0.2">
      <c r="A76" s="28">
        <v>3</v>
      </c>
      <c r="B76" s="154"/>
      <c r="C76" s="154"/>
      <c r="D76" s="161"/>
      <c r="E76" s="162"/>
      <c r="F76" s="157"/>
      <c r="G76" s="157"/>
      <c r="H76" s="158"/>
      <c r="I76" s="159"/>
      <c r="J76" s="158"/>
      <c r="K76" s="158"/>
      <c r="L76" s="158"/>
      <c r="M76" s="158"/>
      <c r="N76" s="158"/>
      <c r="O76" s="158"/>
      <c r="P76" s="158"/>
    </row>
    <row r="77" spans="1:16" s="160" customFormat="1" ht="33" customHeight="1" x14ac:dyDescent="0.2">
      <c r="A77" s="28">
        <v>4</v>
      </c>
      <c r="B77" s="154"/>
      <c r="C77" s="154"/>
      <c r="D77" s="161"/>
      <c r="E77" s="162"/>
      <c r="F77" s="157"/>
      <c r="G77" s="157"/>
      <c r="H77" s="158"/>
      <c r="I77" s="159"/>
      <c r="J77" s="158"/>
      <c r="K77" s="158"/>
      <c r="L77" s="158"/>
      <c r="M77" s="158"/>
      <c r="N77" s="158"/>
      <c r="O77" s="158"/>
      <c r="P77" s="158"/>
    </row>
    <row r="78" spans="1:16" s="160" customFormat="1" ht="33" customHeight="1" x14ac:dyDescent="0.2">
      <c r="A78" s="28">
        <v>5</v>
      </c>
      <c r="B78" s="154"/>
      <c r="C78" s="154"/>
      <c r="D78" s="161"/>
      <c r="E78" s="162"/>
      <c r="F78" s="157"/>
      <c r="G78" s="157"/>
      <c r="H78" s="158"/>
      <c r="I78" s="159"/>
      <c r="J78" s="158"/>
      <c r="K78" s="158"/>
      <c r="L78" s="158"/>
      <c r="M78" s="158"/>
      <c r="N78" s="158"/>
      <c r="O78" s="158"/>
      <c r="P78" s="158"/>
    </row>
    <row r="79" spans="1:16" s="160" customFormat="1" ht="33" customHeight="1" x14ac:dyDescent="0.2">
      <c r="A79" s="28">
        <v>6</v>
      </c>
      <c r="B79" s="154"/>
      <c r="C79" s="154"/>
      <c r="D79" s="161"/>
      <c r="E79" s="165"/>
      <c r="F79" s="157"/>
      <c r="G79" s="157"/>
      <c r="H79" s="158"/>
      <c r="I79" s="159"/>
      <c r="J79" s="158"/>
      <c r="K79" s="158"/>
      <c r="L79" s="158"/>
      <c r="M79" s="158"/>
      <c r="N79" s="158"/>
      <c r="O79" s="158"/>
      <c r="P79" s="158"/>
    </row>
    <row r="80" spans="1:16" s="160" customFormat="1" ht="33" customHeight="1" x14ac:dyDescent="0.2">
      <c r="A80" s="28">
        <v>7</v>
      </c>
      <c r="B80" s="154"/>
      <c r="C80" s="154"/>
      <c r="D80" s="161"/>
      <c r="E80" s="165"/>
      <c r="F80" s="157"/>
      <c r="G80" s="157"/>
      <c r="H80" s="158"/>
      <c r="I80" s="159"/>
      <c r="J80" s="158"/>
      <c r="K80" s="158"/>
      <c r="L80" s="158"/>
      <c r="M80" s="158"/>
      <c r="N80" s="158"/>
      <c r="O80" s="158"/>
      <c r="P80" s="158"/>
    </row>
    <row r="81" spans="1:16" s="160" customFormat="1" ht="33" customHeight="1" x14ac:dyDescent="0.2">
      <c r="A81" s="28">
        <v>8</v>
      </c>
      <c r="B81" s="154"/>
      <c r="C81" s="154"/>
      <c r="D81" s="161"/>
      <c r="E81" s="165"/>
      <c r="F81" s="157"/>
      <c r="G81" s="157"/>
      <c r="H81" s="158"/>
      <c r="I81" s="159"/>
      <c r="J81" s="158"/>
      <c r="K81" s="158"/>
      <c r="L81" s="158"/>
      <c r="M81" s="158"/>
      <c r="N81" s="158"/>
      <c r="O81" s="158"/>
      <c r="P81" s="158"/>
    </row>
    <row r="82" spans="1:16" s="160" customFormat="1" ht="33" customHeight="1" x14ac:dyDescent="0.2">
      <c r="A82" s="28">
        <v>9</v>
      </c>
      <c r="B82" s="154"/>
      <c r="C82" s="154"/>
      <c r="D82" s="161"/>
      <c r="E82" s="165"/>
      <c r="F82" s="157"/>
      <c r="G82" s="157"/>
      <c r="H82" s="158"/>
      <c r="I82" s="159"/>
      <c r="J82" s="158"/>
      <c r="K82" s="158"/>
      <c r="L82" s="158"/>
      <c r="M82" s="158"/>
      <c r="N82" s="158"/>
      <c r="O82" s="158"/>
      <c r="P82" s="158"/>
    </row>
    <row r="83" spans="1:16" s="160" customFormat="1" ht="33" customHeight="1" x14ac:dyDescent="0.2">
      <c r="A83" s="28">
        <v>10</v>
      </c>
      <c r="B83" s="154"/>
      <c r="C83" s="154"/>
      <c r="D83" s="161"/>
      <c r="E83" s="165"/>
      <c r="F83" s="157"/>
      <c r="G83" s="157"/>
      <c r="H83" s="158"/>
      <c r="I83" s="159"/>
      <c r="J83" s="158"/>
      <c r="K83" s="158"/>
      <c r="L83" s="158"/>
      <c r="M83" s="158"/>
      <c r="N83" s="158"/>
      <c r="O83" s="158"/>
      <c r="P83" s="158"/>
    </row>
    <row r="84" spans="1:16" s="160" customFormat="1" ht="33" customHeight="1" x14ac:dyDescent="0.2">
      <c r="A84" s="28">
        <v>11</v>
      </c>
      <c r="B84" s="154"/>
      <c r="C84" s="154"/>
      <c r="D84" s="161"/>
      <c r="E84" s="165"/>
      <c r="F84" s="157"/>
      <c r="G84" s="157"/>
      <c r="H84" s="158"/>
      <c r="I84" s="159"/>
      <c r="J84" s="158"/>
      <c r="K84" s="158"/>
      <c r="L84" s="158"/>
      <c r="M84" s="158"/>
      <c r="N84" s="158"/>
      <c r="O84" s="158"/>
      <c r="P84" s="158"/>
    </row>
    <row r="85" spans="1:16" s="160" customFormat="1" ht="33" customHeight="1" x14ac:dyDescent="0.2">
      <c r="A85" s="28">
        <v>12</v>
      </c>
      <c r="B85" s="154"/>
      <c r="C85" s="154"/>
      <c r="D85" s="161"/>
      <c r="E85" s="165"/>
      <c r="F85" s="157"/>
      <c r="G85" s="157"/>
      <c r="H85" s="158"/>
      <c r="I85" s="159"/>
      <c r="J85" s="158"/>
      <c r="K85" s="158"/>
      <c r="L85" s="158"/>
      <c r="M85" s="158"/>
      <c r="N85" s="158"/>
      <c r="O85" s="158"/>
      <c r="P85" s="158"/>
    </row>
    <row r="86" spans="1:16" s="160" customFormat="1" ht="33" customHeight="1" x14ac:dyDescent="0.2">
      <c r="A86" s="28">
        <v>13</v>
      </c>
      <c r="B86" s="154"/>
      <c r="C86" s="154"/>
      <c r="D86" s="161"/>
      <c r="E86" s="165"/>
      <c r="F86" s="157"/>
      <c r="G86" s="157"/>
      <c r="H86" s="158"/>
      <c r="I86" s="159"/>
      <c r="J86" s="158"/>
      <c r="K86" s="158"/>
      <c r="L86" s="158"/>
      <c r="M86" s="158"/>
      <c r="N86" s="158"/>
      <c r="O86" s="158"/>
      <c r="P86" s="158"/>
    </row>
    <row r="87" spans="1:16" s="160" customFormat="1" ht="33" customHeight="1" x14ac:dyDescent="0.2">
      <c r="A87" s="28">
        <v>14</v>
      </c>
      <c r="B87" s="154"/>
      <c r="C87" s="154"/>
      <c r="D87" s="161"/>
      <c r="E87" s="165"/>
      <c r="F87" s="157"/>
      <c r="G87" s="157"/>
      <c r="H87" s="158"/>
      <c r="I87" s="159"/>
      <c r="J87" s="158"/>
      <c r="K87" s="158"/>
      <c r="L87" s="158"/>
      <c r="M87" s="158"/>
      <c r="N87" s="158"/>
      <c r="O87" s="158"/>
      <c r="P87" s="158"/>
    </row>
    <row r="88" spans="1:16" s="160" customFormat="1" ht="33" customHeight="1" x14ac:dyDescent="0.2">
      <c r="A88" s="28">
        <v>15</v>
      </c>
      <c r="B88" s="154"/>
      <c r="C88" s="154"/>
      <c r="D88" s="161"/>
      <c r="E88" s="165"/>
      <c r="F88" s="157"/>
      <c r="G88" s="157"/>
      <c r="H88" s="158"/>
      <c r="I88" s="159"/>
      <c r="J88" s="158"/>
      <c r="K88" s="158"/>
      <c r="L88" s="158"/>
      <c r="M88" s="158"/>
      <c r="N88" s="158"/>
      <c r="O88" s="158"/>
      <c r="P88" s="158"/>
    </row>
    <row r="89" spans="1:16" s="160" customFormat="1" ht="33" customHeight="1" x14ac:dyDescent="0.2">
      <c r="A89" s="28">
        <v>16</v>
      </c>
      <c r="B89" s="154"/>
      <c r="C89" s="154"/>
      <c r="D89" s="161"/>
      <c r="E89" s="165"/>
      <c r="F89" s="157"/>
      <c r="G89" s="157"/>
      <c r="H89" s="158"/>
      <c r="I89" s="159"/>
      <c r="J89" s="158"/>
      <c r="K89" s="158"/>
      <c r="L89" s="158"/>
      <c r="M89" s="158"/>
      <c r="N89" s="158"/>
      <c r="O89" s="158"/>
      <c r="P89" s="158"/>
    </row>
    <row r="90" spans="1:16" s="160" customFormat="1" ht="33" customHeight="1" x14ac:dyDescent="0.2">
      <c r="A90" s="28">
        <v>17</v>
      </c>
      <c r="B90" s="154"/>
      <c r="C90" s="154"/>
      <c r="D90" s="161"/>
      <c r="E90" s="165"/>
      <c r="F90" s="157"/>
      <c r="G90" s="157"/>
      <c r="H90" s="158"/>
      <c r="I90" s="159"/>
      <c r="J90" s="158"/>
      <c r="K90" s="158"/>
      <c r="L90" s="158"/>
      <c r="M90" s="158"/>
      <c r="N90" s="158"/>
      <c r="O90" s="158"/>
      <c r="P90" s="158"/>
    </row>
    <row r="91" spans="1:16" s="160" customFormat="1" ht="33" customHeight="1" x14ac:dyDescent="0.2">
      <c r="A91" s="28">
        <v>18</v>
      </c>
      <c r="B91" s="154"/>
      <c r="C91" s="154"/>
      <c r="D91" s="161"/>
      <c r="E91" s="165"/>
      <c r="F91" s="157"/>
      <c r="G91" s="157"/>
      <c r="H91" s="158"/>
      <c r="I91" s="159"/>
      <c r="J91" s="158"/>
      <c r="K91" s="158"/>
      <c r="L91" s="158"/>
      <c r="M91" s="158"/>
      <c r="N91" s="158"/>
      <c r="O91" s="158"/>
      <c r="P91" s="158"/>
    </row>
    <row r="92" spans="1:16" s="160" customFormat="1" ht="33" customHeight="1" x14ac:dyDescent="0.2">
      <c r="A92" s="28">
        <v>19</v>
      </c>
      <c r="B92" s="154"/>
      <c r="C92" s="154"/>
      <c r="D92" s="161"/>
      <c r="E92" s="165"/>
      <c r="F92" s="157"/>
      <c r="G92" s="157"/>
      <c r="H92" s="158"/>
      <c r="I92" s="159"/>
      <c r="J92" s="158"/>
      <c r="K92" s="158"/>
      <c r="L92" s="158"/>
      <c r="M92" s="158"/>
      <c r="N92" s="158"/>
      <c r="O92" s="158"/>
      <c r="P92" s="158"/>
    </row>
    <row r="93" spans="1:16" s="160" customFormat="1" ht="53.25" customHeight="1" x14ac:dyDescent="0.2">
      <c r="A93" s="28">
        <v>20</v>
      </c>
      <c r="B93" s="191" t="s">
        <v>77</v>
      </c>
      <c r="C93" s="192"/>
      <c r="D93" s="161"/>
      <c r="E93" s="165"/>
      <c r="F93" s="157"/>
      <c r="G93" s="157"/>
      <c r="H93" s="158"/>
      <c r="I93" s="159"/>
      <c r="J93" s="158"/>
      <c r="K93" s="158"/>
      <c r="L93" s="158"/>
      <c r="M93" s="158"/>
      <c r="N93" s="158"/>
      <c r="O93" s="158"/>
      <c r="P93" s="158"/>
    </row>
    <row r="94" spans="1:16" s="171" customFormat="1" ht="25.15" customHeight="1" thickBot="1" x14ac:dyDescent="0.25">
      <c r="A94" s="180" t="s">
        <v>35</v>
      </c>
      <c r="B94" s="167"/>
      <c r="C94" s="167"/>
      <c r="D94" s="168"/>
      <c r="E94" s="168"/>
      <c r="F94" s="169"/>
      <c r="G94" s="169"/>
      <c r="H94" s="168"/>
      <c r="I94" s="170">
        <f>SUM(I74:I93)</f>
        <v>500</v>
      </c>
      <c r="J94" s="168"/>
      <c r="K94" s="168"/>
      <c r="L94" s="168"/>
      <c r="M94" s="168"/>
      <c r="N94" s="168"/>
      <c r="O94" s="168"/>
      <c r="P94" s="168"/>
    </row>
    <row r="95" spans="1:16" s="160" customFormat="1" ht="26.25" customHeight="1" thickTop="1" x14ac:dyDescent="0.2">
      <c r="F95" s="185"/>
      <c r="G95" s="185"/>
      <c r="I95" s="186"/>
    </row>
    <row r="96" spans="1:16" s="171" customFormat="1" ht="48.75" customHeight="1" x14ac:dyDescent="0.2">
      <c r="A96" s="195" t="s">
        <v>9</v>
      </c>
      <c r="B96" s="196"/>
      <c r="C96" s="196"/>
      <c r="D96" s="181"/>
      <c r="E96" s="182"/>
      <c r="F96" s="181"/>
      <c r="G96" s="183"/>
      <c r="H96" s="182"/>
      <c r="I96" s="184"/>
      <c r="J96" s="182"/>
      <c r="K96" s="182"/>
      <c r="L96" s="182"/>
      <c r="M96" s="182"/>
      <c r="N96" s="182"/>
      <c r="O96" s="182"/>
      <c r="P96" s="182"/>
    </row>
    <row r="97" spans="1:16" s="160" customFormat="1" ht="33" customHeight="1" x14ac:dyDescent="0.2">
      <c r="A97" s="21">
        <v>1</v>
      </c>
      <c r="B97" s="178"/>
      <c r="C97" s="154"/>
      <c r="D97" s="155"/>
      <c r="E97" s="179"/>
      <c r="F97" s="156"/>
      <c r="G97" s="156"/>
      <c r="H97" s="163"/>
      <c r="I97" s="164"/>
      <c r="J97" s="163"/>
      <c r="K97" s="163"/>
      <c r="L97" s="163"/>
      <c r="M97" s="163"/>
      <c r="N97" s="163"/>
      <c r="O97" s="163"/>
      <c r="P97" s="163"/>
    </row>
    <row r="98" spans="1:16" s="160" customFormat="1" ht="33" customHeight="1" x14ac:dyDescent="0.2">
      <c r="A98" s="28">
        <v>2</v>
      </c>
      <c r="B98" s="154"/>
      <c r="C98" s="154"/>
      <c r="D98" s="161"/>
      <c r="E98" s="162"/>
      <c r="F98" s="157"/>
      <c r="G98" s="157"/>
      <c r="H98" s="158"/>
      <c r="I98" s="159"/>
      <c r="J98" s="158"/>
      <c r="K98" s="158"/>
      <c r="L98" s="158"/>
      <c r="M98" s="158"/>
      <c r="N98" s="158"/>
      <c r="O98" s="158"/>
      <c r="P98" s="158"/>
    </row>
    <row r="99" spans="1:16" s="160" customFormat="1" ht="33" customHeight="1" x14ac:dyDescent="0.2">
      <c r="A99" s="28">
        <v>3</v>
      </c>
      <c r="B99" s="154"/>
      <c r="C99" s="154"/>
      <c r="D99" s="161"/>
      <c r="E99" s="162"/>
      <c r="F99" s="157"/>
      <c r="G99" s="157"/>
      <c r="H99" s="158"/>
      <c r="I99" s="159"/>
      <c r="J99" s="158"/>
      <c r="K99" s="158"/>
      <c r="L99" s="158"/>
      <c r="M99" s="158"/>
      <c r="N99" s="158"/>
      <c r="O99" s="158"/>
      <c r="P99" s="158"/>
    </row>
    <row r="100" spans="1:16" s="160" customFormat="1" ht="33" customHeight="1" x14ac:dyDescent="0.2">
      <c r="A100" s="28">
        <v>4</v>
      </c>
      <c r="B100" s="154"/>
      <c r="C100" s="154"/>
      <c r="D100" s="161"/>
      <c r="E100" s="162"/>
      <c r="F100" s="157"/>
      <c r="G100" s="157"/>
      <c r="H100" s="158"/>
      <c r="I100" s="159"/>
      <c r="J100" s="158"/>
      <c r="K100" s="158"/>
      <c r="L100" s="158"/>
      <c r="M100" s="158"/>
      <c r="N100" s="158"/>
      <c r="O100" s="158"/>
      <c r="P100" s="158"/>
    </row>
    <row r="101" spans="1:16" s="160" customFormat="1" ht="33" customHeight="1" x14ac:dyDescent="0.2">
      <c r="A101" s="28">
        <v>5</v>
      </c>
      <c r="B101" s="154"/>
      <c r="C101" s="154"/>
      <c r="D101" s="161"/>
      <c r="E101" s="162"/>
      <c r="F101" s="157"/>
      <c r="G101" s="157"/>
      <c r="H101" s="158"/>
      <c r="I101" s="159"/>
      <c r="J101" s="158"/>
      <c r="K101" s="158"/>
      <c r="L101" s="158"/>
      <c r="M101" s="158"/>
      <c r="N101" s="158"/>
      <c r="O101" s="158"/>
      <c r="P101" s="158"/>
    </row>
    <row r="102" spans="1:16" s="160" customFormat="1" ht="33" customHeight="1" x14ac:dyDescent="0.2">
      <c r="A102" s="28">
        <v>6</v>
      </c>
      <c r="B102" s="154"/>
      <c r="C102" s="154"/>
      <c r="D102" s="161"/>
      <c r="E102" s="165"/>
      <c r="F102" s="157"/>
      <c r="G102" s="157"/>
      <c r="H102" s="158"/>
      <c r="I102" s="159"/>
      <c r="J102" s="158"/>
      <c r="K102" s="158"/>
      <c r="L102" s="158"/>
      <c r="M102" s="158"/>
      <c r="N102" s="158"/>
      <c r="O102" s="158"/>
      <c r="P102" s="158"/>
    </row>
    <row r="103" spans="1:16" s="160" customFormat="1" ht="33" customHeight="1" x14ac:dyDescent="0.2">
      <c r="A103" s="28">
        <v>7</v>
      </c>
      <c r="B103" s="154"/>
      <c r="C103" s="154"/>
      <c r="D103" s="161"/>
      <c r="E103" s="165"/>
      <c r="F103" s="157"/>
      <c r="G103" s="157"/>
      <c r="H103" s="158"/>
      <c r="I103" s="159"/>
      <c r="J103" s="158"/>
      <c r="K103" s="158"/>
      <c r="L103" s="158"/>
      <c r="M103" s="158"/>
      <c r="N103" s="158"/>
      <c r="O103" s="158"/>
      <c r="P103" s="158"/>
    </row>
    <row r="104" spans="1:16" s="160" customFormat="1" ht="33" customHeight="1" x14ac:dyDescent="0.2">
      <c r="A104" s="28">
        <v>8</v>
      </c>
      <c r="B104" s="154"/>
      <c r="C104" s="154"/>
      <c r="D104" s="161"/>
      <c r="E104" s="165"/>
      <c r="F104" s="157"/>
      <c r="G104" s="157"/>
      <c r="H104" s="158"/>
      <c r="I104" s="159"/>
      <c r="J104" s="158"/>
      <c r="K104" s="158"/>
      <c r="L104" s="158"/>
      <c r="M104" s="158"/>
      <c r="N104" s="158"/>
      <c r="O104" s="158"/>
      <c r="P104" s="158"/>
    </row>
    <row r="105" spans="1:16" s="160" customFormat="1" ht="33" customHeight="1" x14ac:dyDescent="0.2">
      <c r="A105" s="28">
        <v>9</v>
      </c>
      <c r="B105" s="154"/>
      <c r="C105" s="154"/>
      <c r="D105" s="161"/>
      <c r="E105" s="165"/>
      <c r="F105" s="157"/>
      <c r="G105" s="157"/>
      <c r="H105" s="158"/>
      <c r="I105" s="159"/>
      <c r="J105" s="158"/>
      <c r="K105" s="158"/>
      <c r="L105" s="158"/>
      <c r="M105" s="158"/>
      <c r="N105" s="158"/>
      <c r="O105" s="158"/>
      <c r="P105" s="158"/>
    </row>
    <row r="106" spans="1:16" s="160" customFormat="1" ht="33" customHeight="1" x14ac:dyDescent="0.2">
      <c r="A106" s="28">
        <v>10</v>
      </c>
      <c r="B106" s="154"/>
      <c r="C106" s="154"/>
      <c r="D106" s="161"/>
      <c r="E106" s="165"/>
      <c r="F106" s="157"/>
      <c r="G106" s="157"/>
      <c r="H106" s="158"/>
      <c r="I106" s="159"/>
      <c r="J106" s="158"/>
      <c r="K106" s="158"/>
      <c r="L106" s="158"/>
      <c r="M106" s="158"/>
      <c r="N106" s="158"/>
      <c r="O106" s="158"/>
      <c r="P106" s="158"/>
    </row>
    <row r="107" spans="1:16" s="160" customFormat="1" ht="33" customHeight="1" x14ac:dyDescent="0.2">
      <c r="A107" s="28">
        <v>11</v>
      </c>
      <c r="B107" s="154"/>
      <c r="C107" s="154"/>
      <c r="D107" s="161"/>
      <c r="E107" s="165"/>
      <c r="F107" s="157"/>
      <c r="G107" s="157"/>
      <c r="H107" s="158"/>
      <c r="I107" s="159"/>
      <c r="J107" s="158"/>
      <c r="K107" s="158"/>
      <c r="L107" s="158"/>
      <c r="M107" s="158"/>
      <c r="N107" s="158"/>
      <c r="O107" s="158"/>
      <c r="P107" s="158"/>
    </row>
    <row r="108" spans="1:16" s="160" customFormat="1" ht="33" customHeight="1" x14ac:dyDescent="0.2">
      <c r="A108" s="28">
        <v>12</v>
      </c>
      <c r="B108" s="154"/>
      <c r="C108" s="154"/>
      <c r="D108" s="161"/>
      <c r="E108" s="165"/>
      <c r="F108" s="157"/>
      <c r="G108" s="157"/>
      <c r="H108" s="158"/>
      <c r="I108" s="159"/>
      <c r="J108" s="158"/>
      <c r="K108" s="158"/>
      <c r="L108" s="158"/>
      <c r="M108" s="158"/>
      <c r="N108" s="158"/>
      <c r="O108" s="158"/>
      <c r="P108" s="158"/>
    </row>
    <row r="109" spans="1:16" s="160" customFormat="1" ht="33" customHeight="1" x14ac:dyDescent="0.2">
      <c r="A109" s="28">
        <v>13</v>
      </c>
      <c r="B109" s="154"/>
      <c r="C109" s="154"/>
      <c r="D109" s="161"/>
      <c r="E109" s="165"/>
      <c r="F109" s="157"/>
      <c r="G109" s="157"/>
      <c r="H109" s="158"/>
      <c r="I109" s="159"/>
      <c r="J109" s="158"/>
      <c r="K109" s="158"/>
      <c r="L109" s="158"/>
      <c r="M109" s="158"/>
      <c r="N109" s="158"/>
      <c r="O109" s="158"/>
      <c r="P109" s="158"/>
    </row>
    <row r="110" spans="1:16" s="160" customFormat="1" ht="33" customHeight="1" x14ac:dyDescent="0.2">
      <c r="A110" s="28">
        <v>14</v>
      </c>
      <c r="B110" s="154"/>
      <c r="C110" s="154"/>
      <c r="D110" s="161"/>
      <c r="E110" s="165"/>
      <c r="F110" s="157"/>
      <c r="G110" s="157"/>
      <c r="H110" s="158"/>
      <c r="I110" s="159"/>
      <c r="J110" s="158"/>
      <c r="K110" s="158"/>
      <c r="L110" s="158"/>
      <c r="M110" s="158"/>
      <c r="N110" s="158"/>
      <c r="O110" s="158"/>
      <c r="P110" s="158"/>
    </row>
    <row r="111" spans="1:16" s="160" customFormat="1" ht="33" customHeight="1" x14ac:dyDescent="0.2">
      <c r="A111" s="28">
        <v>15</v>
      </c>
      <c r="B111" s="154"/>
      <c r="C111" s="154"/>
      <c r="D111" s="161"/>
      <c r="E111" s="165"/>
      <c r="F111" s="157"/>
      <c r="G111" s="157"/>
      <c r="H111" s="158"/>
      <c r="I111" s="159"/>
      <c r="J111" s="158"/>
      <c r="K111" s="158"/>
      <c r="L111" s="158"/>
      <c r="M111" s="158"/>
      <c r="N111" s="158"/>
      <c r="O111" s="158"/>
      <c r="P111" s="158"/>
    </row>
    <row r="112" spans="1:16" s="160" customFormat="1" ht="33" customHeight="1" x14ac:dyDescent="0.2">
      <c r="A112" s="28">
        <v>16</v>
      </c>
      <c r="B112" s="154"/>
      <c r="C112" s="154"/>
      <c r="D112" s="161"/>
      <c r="E112" s="165"/>
      <c r="F112" s="157"/>
      <c r="G112" s="157"/>
      <c r="H112" s="158"/>
      <c r="I112" s="159"/>
      <c r="J112" s="158"/>
      <c r="K112" s="158"/>
      <c r="L112" s="158"/>
      <c r="M112" s="158"/>
      <c r="N112" s="158"/>
      <c r="O112" s="158"/>
      <c r="P112" s="158"/>
    </row>
    <row r="113" spans="1:16" s="160" customFormat="1" ht="33" customHeight="1" x14ac:dyDescent="0.2">
      <c r="A113" s="28">
        <v>17</v>
      </c>
      <c r="B113" s="154"/>
      <c r="C113" s="154"/>
      <c r="D113" s="161"/>
      <c r="E113" s="165"/>
      <c r="F113" s="157"/>
      <c r="G113" s="157"/>
      <c r="H113" s="158"/>
      <c r="I113" s="159"/>
      <c r="J113" s="158"/>
      <c r="K113" s="158"/>
      <c r="L113" s="158"/>
      <c r="M113" s="158"/>
      <c r="N113" s="158"/>
      <c r="O113" s="158"/>
      <c r="P113" s="158"/>
    </row>
    <row r="114" spans="1:16" s="160" customFormat="1" ht="33" customHeight="1" x14ac:dyDescent="0.2">
      <c r="A114" s="28">
        <v>18</v>
      </c>
      <c r="B114" s="154"/>
      <c r="C114" s="154"/>
      <c r="D114" s="161"/>
      <c r="E114" s="165"/>
      <c r="F114" s="157"/>
      <c r="G114" s="157"/>
      <c r="H114" s="158"/>
      <c r="I114" s="159"/>
      <c r="J114" s="158"/>
      <c r="K114" s="158"/>
      <c r="L114" s="158"/>
      <c r="M114" s="158"/>
      <c r="N114" s="158"/>
      <c r="O114" s="158"/>
      <c r="P114" s="158"/>
    </row>
    <row r="115" spans="1:16" s="160" customFormat="1" ht="33" customHeight="1" x14ac:dyDescent="0.2">
      <c r="A115" s="28">
        <v>19</v>
      </c>
      <c r="B115" s="154"/>
      <c r="C115" s="154"/>
      <c r="D115" s="161"/>
      <c r="E115" s="165"/>
      <c r="F115" s="157"/>
      <c r="G115" s="157"/>
      <c r="H115" s="158"/>
      <c r="I115" s="159"/>
      <c r="J115" s="158"/>
      <c r="K115" s="158"/>
      <c r="L115" s="158"/>
      <c r="M115" s="158"/>
      <c r="N115" s="158"/>
      <c r="O115" s="158"/>
      <c r="P115" s="158"/>
    </row>
    <row r="116" spans="1:16" s="160" customFormat="1" ht="54" customHeight="1" x14ac:dyDescent="0.2">
      <c r="A116" s="28">
        <v>20</v>
      </c>
      <c r="B116" s="191" t="s">
        <v>77</v>
      </c>
      <c r="C116" s="192"/>
      <c r="D116" s="161"/>
      <c r="E116" s="165"/>
      <c r="F116" s="157"/>
      <c r="G116" s="157"/>
      <c r="H116" s="158"/>
      <c r="I116" s="159"/>
      <c r="J116" s="158"/>
      <c r="K116" s="158"/>
      <c r="L116" s="158"/>
      <c r="M116" s="158"/>
      <c r="N116" s="158"/>
      <c r="O116" s="158"/>
      <c r="P116" s="158"/>
    </row>
    <row r="117" spans="1:16" s="171" customFormat="1" ht="25.15" customHeight="1" thickBot="1" x14ac:dyDescent="0.25">
      <c r="A117" s="180" t="s">
        <v>35</v>
      </c>
      <c r="B117" s="167"/>
      <c r="C117" s="167"/>
      <c r="D117" s="168"/>
      <c r="E117" s="168"/>
      <c r="F117" s="169"/>
      <c r="G117" s="169"/>
      <c r="H117" s="168"/>
      <c r="I117" s="170">
        <f>SUM(I97:I116)</f>
        <v>0</v>
      </c>
      <c r="J117" s="168"/>
      <c r="K117" s="168"/>
      <c r="L117" s="168"/>
      <c r="M117" s="168"/>
      <c r="N117" s="168"/>
      <c r="O117" s="168"/>
      <c r="P117" s="168"/>
    </row>
    <row r="118" spans="1:16" s="160" customFormat="1" ht="31.5" customHeight="1" thickTop="1" x14ac:dyDescent="0.2">
      <c r="F118" s="185"/>
      <c r="G118" s="185"/>
      <c r="I118" s="186"/>
    </row>
    <row r="119" spans="1:16" s="171" customFormat="1" ht="81.75" customHeight="1" x14ac:dyDescent="0.2">
      <c r="A119" s="195" t="s">
        <v>10</v>
      </c>
      <c r="B119" s="196"/>
      <c r="C119" s="196"/>
      <c r="D119" s="181"/>
      <c r="E119" s="182"/>
      <c r="F119" s="181"/>
      <c r="G119" s="183"/>
      <c r="H119" s="182"/>
      <c r="I119" s="184"/>
      <c r="J119" s="182"/>
      <c r="K119" s="182"/>
      <c r="L119" s="182"/>
      <c r="M119" s="182"/>
      <c r="N119" s="182"/>
      <c r="O119" s="182"/>
      <c r="P119" s="182"/>
    </row>
    <row r="120" spans="1:16" s="160" customFormat="1" ht="33" customHeight="1" x14ac:dyDescent="0.2">
      <c r="A120" s="21">
        <v>1</v>
      </c>
      <c r="B120" s="178"/>
      <c r="C120" s="154"/>
      <c r="D120" s="155"/>
      <c r="E120" s="179"/>
      <c r="F120" s="156"/>
      <c r="G120" s="156"/>
      <c r="H120" s="163"/>
      <c r="I120" s="164"/>
      <c r="J120" s="163"/>
      <c r="K120" s="163"/>
      <c r="L120" s="163"/>
      <c r="M120" s="163"/>
      <c r="N120" s="163"/>
      <c r="O120" s="163"/>
      <c r="P120" s="163"/>
    </row>
    <row r="121" spans="1:16" s="160" customFormat="1" ht="33" customHeight="1" x14ac:dyDescent="0.2">
      <c r="A121" s="28">
        <v>2</v>
      </c>
      <c r="B121" s="154"/>
      <c r="C121" s="154"/>
      <c r="D121" s="161"/>
      <c r="E121" s="162"/>
      <c r="F121" s="157"/>
      <c r="G121" s="157"/>
      <c r="H121" s="158"/>
      <c r="I121" s="159"/>
      <c r="J121" s="158"/>
      <c r="K121" s="158"/>
      <c r="L121" s="158"/>
      <c r="M121" s="158"/>
      <c r="N121" s="158"/>
      <c r="O121" s="158"/>
      <c r="P121" s="158"/>
    </row>
    <row r="122" spans="1:16" s="160" customFormat="1" ht="33" customHeight="1" x14ac:dyDescent="0.2">
      <c r="A122" s="28">
        <v>3</v>
      </c>
      <c r="B122" s="154"/>
      <c r="C122" s="154"/>
      <c r="D122" s="161"/>
      <c r="E122" s="162"/>
      <c r="F122" s="157"/>
      <c r="G122" s="157"/>
      <c r="H122" s="158"/>
      <c r="I122" s="159"/>
      <c r="J122" s="158"/>
      <c r="K122" s="158"/>
      <c r="L122" s="158"/>
      <c r="M122" s="158"/>
      <c r="N122" s="158"/>
      <c r="O122" s="158"/>
      <c r="P122" s="158"/>
    </row>
    <row r="123" spans="1:16" s="160" customFormat="1" ht="33" customHeight="1" x14ac:dyDescent="0.2">
      <c r="A123" s="28">
        <v>4</v>
      </c>
      <c r="B123" s="154"/>
      <c r="C123" s="154"/>
      <c r="D123" s="161"/>
      <c r="E123" s="162"/>
      <c r="F123" s="157"/>
      <c r="G123" s="157"/>
      <c r="H123" s="158"/>
      <c r="I123" s="159"/>
      <c r="J123" s="158"/>
      <c r="K123" s="158"/>
      <c r="L123" s="158"/>
      <c r="M123" s="158"/>
      <c r="N123" s="158"/>
      <c r="O123" s="158"/>
      <c r="P123" s="158"/>
    </row>
    <row r="124" spans="1:16" s="160" customFormat="1" ht="33" customHeight="1" x14ac:dyDescent="0.2">
      <c r="A124" s="28">
        <v>5</v>
      </c>
      <c r="B124" s="154"/>
      <c r="C124" s="154"/>
      <c r="D124" s="161"/>
      <c r="E124" s="162"/>
      <c r="F124" s="157"/>
      <c r="G124" s="157"/>
      <c r="H124" s="158"/>
      <c r="I124" s="159"/>
      <c r="J124" s="158"/>
      <c r="K124" s="158"/>
      <c r="L124" s="158"/>
      <c r="M124" s="158"/>
      <c r="N124" s="158"/>
      <c r="O124" s="158"/>
      <c r="P124" s="158"/>
    </row>
    <row r="125" spans="1:16" s="160" customFormat="1" ht="33" customHeight="1" x14ac:dyDescent="0.2">
      <c r="A125" s="28">
        <v>6</v>
      </c>
      <c r="B125" s="154"/>
      <c r="C125" s="154"/>
      <c r="D125" s="161"/>
      <c r="E125" s="165"/>
      <c r="F125" s="157"/>
      <c r="G125" s="157"/>
      <c r="H125" s="158"/>
      <c r="I125" s="159"/>
      <c r="J125" s="158"/>
      <c r="K125" s="158"/>
      <c r="L125" s="158"/>
      <c r="M125" s="158"/>
      <c r="N125" s="158"/>
      <c r="O125" s="158"/>
      <c r="P125" s="158"/>
    </row>
    <row r="126" spans="1:16" s="160" customFormat="1" ht="33" customHeight="1" x14ac:dyDescent="0.2">
      <c r="A126" s="28">
        <v>7</v>
      </c>
      <c r="B126" s="154"/>
      <c r="C126" s="154"/>
      <c r="D126" s="161"/>
      <c r="E126" s="165"/>
      <c r="F126" s="157"/>
      <c r="G126" s="157"/>
      <c r="H126" s="158"/>
      <c r="I126" s="159"/>
      <c r="J126" s="158"/>
      <c r="K126" s="158"/>
      <c r="L126" s="158"/>
      <c r="M126" s="158"/>
      <c r="N126" s="158"/>
      <c r="O126" s="158"/>
      <c r="P126" s="158"/>
    </row>
    <row r="127" spans="1:16" s="160" customFormat="1" ht="33" customHeight="1" x14ac:dyDescent="0.2">
      <c r="A127" s="28">
        <v>8</v>
      </c>
      <c r="B127" s="154"/>
      <c r="C127" s="154"/>
      <c r="D127" s="161"/>
      <c r="E127" s="165"/>
      <c r="F127" s="157"/>
      <c r="G127" s="157"/>
      <c r="H127" s="158"/>
      <c r="I127" s="159"/>
      <c r="J127" s="158"/>
      <c r="K127" s="158"/>
      <c r="L127" s="158"/>
      <c r="M127" s="158"/>
      <c r="N127" s="158"/>
      <c r="O127" s="158"/>
      <c r="P127" s="158"/>
    </row>
    <row r="128" spans="1:16" s="160" customFormat="1" ht="33" customHeight="1" x14ac:dyDescent="0.2">
      <c r="A128" s="28">
        <v>9</v>
      </c>
      <c r="B128" s="154"/>
      <c r="C128" s="154"/>
      <c r="D128" s="161"/>
      <c r="E128" s="165"/>
      <c r="F128" s="157"/>
      <c r="G128" s="157"/>
      <c r="H128" s="158"/>
      <c r="I128" s="159"/>
      <c r="J128" s="158"/>
      <c r="K128" s="158"/>
      <c r="L128" s="158"/>
      <c r="M128" s="158"/>
      <c r="N128" s="158"/>
      <c r="O128" s="158"/>
      <c r="P128" s="158"/>
    </row>
    <row r="129" spans="1:16" s="160" customFormat="1" ht="33" customHeight="1" x14ac:dyDescent="0.2">
      <c r="A129" s="28">
        <v>10</v>
      </c>
      <c r="B129" s="154"/>
      <c r="C129" s="154"/>
      <c r="D129" s="161"/>
      <c r="E129" s="165"/>
      <c r="F129" s="157"/>
      <c r="G129" s="157"/>
      <c r="H129" s="158"/>
      <c r="I129" s="159"/>
      <c r="J129" s="158"/>
      <c r="K129" s="158"/>
      <c r="L129" s="158"/>
      <c r="M129" s="158"/>
      <c r="N129" s="158"/>
      <c r="O129" s="158"/>
      <c r="P129" s="158"/>
    </row>
    <row r="130" spans="1:16" s="160" customFormat="1" ht="33" customHeight="1" x14ac:dyDescent="0.2">
      <c r="A130" s="28">
        <v>11</v>
      </c>
      <c r="B130" s="154"/>
      <c r="C130" s="154"/>
      <c r="D130" s="161"/>
      <c r="E130" s="165"/>
      <c r="F130" s="157"/>
      <c r="G130" s="157"/>
      <c r="H130" s="158"/>
      <c r="I130" s="159"/>
      <c r="J130" s="158"/>
      <c r="K130" s="158"/>
      <c r="L130" s="158"/>
      <c r="M130" s="158"/>
      <c r="N130" s="158"/>
      <c r="O130" s="158"/>
      <c r="P130" s="158"/>
    </row>
    <row r="131" spans="1:16" s="160" customFormat="1" ht="33" customHeight="1" x14ac:dyDescent="0.2">
      <c r="A131" s="28">
        <v>12</v>
      </c>
      <c r="B131" s="154"/>
      <c r="C131" s="154"/>
      <c r="D131" s="161"/>
      <c r="E131" s="165"/>
      <c r="F131" s="157"/>
      <c r="G131" s="157"/>
      <c r="H131" s="158"/>
      <c r="I131" s="159"/>
      <c r="J131" s="158"/>
      <c r="K131" s="158"/>
      <c r="L131" s="158"/>
      <c r="M131" s="158"/>
      <c r="N131" s="158"/>
      <c r="O131" s="158"/>
      <c r="P131" s="158"/>
    </row>
    <row r="132" spans="1:16" s="160" customFormat="1" ht="33" customHeight="1" x14ac:dyDescent="0.2">
      <c r="A132" s="28">
        <v>13</v>
      </c>
      <c r="B132" s="154"/>
      <c r="C132" s="154"/>
      <c r="D132" s="161"/>
      <c r="E132" s="165"/>
      <c r="F132" s="157"/>
      <c r="G132" s="157"/>
      <c r="H132" s="158"/>
      <c r="I132" s="159"/>
      <c r="J132" s="158"/>
      <c r="K132" s="158"/>
      <c r="L132" s="158"/>
      <c r="M132" s="158"/>
      <c r="N132" s="158"/>
      <c r="O132" s="158"/>
      <c r="P132" s="158"/>
    </row>
    <row r="133" spans="1:16" s="160" customFormat="1" ht="33" customHeight="1" x14ac:dyDescent="0.2">
      <c r="A133" s="28">
        <v>14</v>
      </c>
      <c r="B133" s="154"/>
      <c r="C133" s="154"/>
      <c r="D133" s="161"/>
      <c r="E133" s="165"/>
      <c r="F133" s="157"/>
      <c r="G133" s="157"/>
      <c r="H133" s="158"/>
      <c r="I133" s="159"/>
      <c r="J133" s="158"/>
      <c r="K133" s="158"/>
      <c r="L133" s="158"/>
      <c r="M133" s="158"/>
      <c r="N133" s="158"/>
      <c r="O133" s="158"/>
      <c r="P133" s="158"/>
    </row>
    <row r="134" spans="1:16" s="160" customFormat="1" ht="33" customHeight="1" x14ac:dyDescent="0.2">
      <c r="A134" s="28">
        <v>15</v>
      </c>
      <c r="B134" s="154"/>
      <c r="C134" s="154"/>
      <c r="D134" s="161"/>
      <c r="E134" s="165"/>
      <c r="F134" s="157"/>
      <c r="G134" s="157"/>
      <c r="H134" s="158"/>
      <c r="I134" s="159"/>
      <c r="J134" s="158"/>
      <c r="K134" s="158"/>
      <c r="L134" s="158"/>
      <c r="M134" s="158"/>
      <c r="N134" s="158"/>
      <c r="O134" s="158"/>
      <c r="P134" s="158"/>
    </row>
    <row r="135" spans="1:16" s="160" customFormat="1" ht="33" customHeight="1" x14ac:dyDescent="0.2">
      <c r="A135" s="28">
        <v>16</v>
      </c>
      <c r="B135" s="154"/>
      <c r="C135" s="154"/>
      <c r="D135" s="161"/>
      <c r="E135" s="165"/>
      <c r="F135" s="157"/>
      <c r="G135" s="157"/>
      <c r="H135" s="158"/>
      <c r="I135" s="159"/>
      <c r="J135" s="158"/>
      <c r="K135" s="158"/>
      <c r="L135" s="158"/>
      <c r="M135" s="158"/>
      <c r="N135" s="158"/>
      <c r="O135" s="158"/>
      <c r="P135" s="158"/>
    </row>
    <row r="136" spans="1:16" s="160" customFormat="1" ht="33" customHeight="1" x14ac:dyDescent="0.2">
      <c r="A136" s="28">
        <v>17</v>
      </c>
      <c r="B136" s="154"/>
      <c r="C136" s="154"/>
      <c r="D136" s="161"/>
      <c r="E136" s="165"/>
      <c r="F136" s="157"/>
      <c r="G136" s="157"/>
      <c r="H136" s="158"/>
      <c r="I136" s="159"/>
      <c r="J136" s="158"/>
      <c r="K136" s="158"/>
      <c r="L136" s="158"/>
      <c r="M136" s="158"/>
      <c r="N136" s="158"/>
      <c r="O136" s="158"/>
      <c r="P136" s="158"/>
    </row>
    <row r="137" spans="1:16" s="160" customFormat="1" ht="33" customHeight="1" x14ac:dyDescent="0.2">
      <c r="A137" s="28">
        <v>18</v>
      </c>
      <c r="B137" s="154"/>
      <c r="C137" s="154"/>
      <c r="D137" s="161"/>
      <c r="E137" s="165"/>
      <c r="F137" s="157"/>
      <c r="G137" s="157"/>
      <c r="H137" s="158"/>
      <c r="I137" s="159"/>
      <c r="J137" s="158"/>
      <c r="K137" s="158"/>
      <c r="L137" s="158"/>
      <c r="M137" s="158"/>
      <c r="N137" s="158"/>
      <c r="O137" s="158"/>
      <c r="P137" s="158"/>
    </row>
    <row r="138" spans="1:16" s="160" customFormat="1" ht="33" customHeight="1" x14ac:dyDescent="0.2">
      <c r="A138" s="28">
        <v>19</v>
      </c>
      <c r="B138" s="154"/>
      <c r="C138" s="154"/>
      <c r="D138" s="161"/>
      <c r="E138" s="165"/>
      <c r="F138" s="157"/>
      <c r="G138" s="157"/>
      <c r="H138" s="158"/>
      <c r="I138" s="159"/>
      <c r="J138" s="158"/>
      <c r="K138" s="158"/>
      <c r="L138" s="158"/>
      <c r="M138" s="158"/>
      <c r="N138" s="158"/>
      <c r="O138" s="158"/>
      <c r="P138" s="158"/>
    </row>
    <row r="139" spans="1:16" s="160" customFormat="1" ht="51" customHeight="1" x14ac:dyDescent="0.2">
      <c r="A139" s="28">
        <v>20</v>
      </c>
      <c r="B139" s="191" t="s">
        <v>77</v>
      </c>
      <c r="C139" s="192"/>
      <c r="D139" s="161"/>
      <c r="E139" s="165"/>
      <c r="F139" s="157"/>
      <c r="G139" s="157"/>
      <c r="H139" s="158"/>
      <c r="I139" s="159"/>
      <c r="J139" s="158"/>
      <c r="K139" s="158"/>
      <c r="L139" s="158"/>
      <c r="M139" s="158"/>
      <c r="N139" s="158"/>
      <c r="O139" s="158"/>
      <c r="P139" s="158"/>
    </row>
    <row r="140" spans="1:16" s="171" customFormat="1" ht="25.15" customHeight="1" thickBot="1" x14ac:dyDescent="0.25">
      <c r="A140" s="180" t="s">
        <v>35</v>
      </c>
      <c r="B140" s="167"/>
      <c r="C140" s="167"/>
      <c r="D140" s="168"/>
      <c r="E140" s="168"/>
      <c r="F140" s="169"/>
      <c r="G140" s="169"/>
      <c r="H140" s="168"/>
      <c r="I140" s="170">
        <f>SUM(I120:I139)</f>
        <v>0</v>
      </c>
      <c r="J140" s="168"/>
      <c r="K140" s="168"/>
      <c r="L140" s="168"/>
      <c r="M140" s="168"/>
      <c r="N140" s="168"/>
      <c r="O140" s="168"/>
      <c r="P140" s="168"/>
    </row>
    <row r="141" spans="1:16" ht="15.75" thickTop="1" x14ac:dyDescent="0.2"/>
  </sheetData>
  <sheetProtection algorithmName="SHA-512" hashValue="FOm6Qq+AXnvIWbynJM9DLpodjHm7BYsZiF5jf3icKMQe2pM4Tlz8P2k0SmnHpkNOy+MXH6C5fd7cy6wb183H+g==" saltValue="/BxPVGnbncpoQtPmXA3Rxw==" spinCount="100000" sheet="1" formatColumns="0" formatRows="0" insertColumns="0" insertRows="0" deleteColumns="0" deleteRows="0" selectLockedCells="1"/>
  <mergeCells count="12">
    <mergeCell ref="B139:C139"/>
    <mergeCell ref="A4:C4"/>
    <mergeCell ref="A27:C27"/>
    <mergeCell ref="A73:C73"/>
    <mergeCell ref="A96:C96"/>
    <mergeCell ref="A119:C119"/>
    <mergeCell ref="A50:C50"/>
    <mergeCell ref="B24:C24"/>
    <mergeCell ref="B47:C47"/>
    <mergeCell ref="B70:C70"/>
    <mergeCell ref="B93:C93"/>
    <mergeCell ref="B116:C116"/>
  </mergeCells>
  <conditionalFormatting sqref="I1:I6 I9:I73 I75:I1048576">
    <cfRule type="expression" dxfId="10" priority="5">
      <formula>AND($F1&lt;&gt;"",$G1="")</formula>
    </cfRule>
  </conditionalFormatting>
  <conditionalFormatting sqref="I7">
    <cfRule type="expression" dxfId="9" priority="3">
      <formula>AND($F7&lt;&gt;"",$G7="")</formula>
    </cfRule>
  </conditionalFormatting>
  <conditionalFormatting sqref="I8">
    <cfRule type="expression" dxfId="8" priority="2">
      <formula>AND($F8&lt;&gt;"",$G8="")</formula>
    </cfRule>
  </conditionalFormatting>
  <conditionalFormatting sqref="I74">
    <cfRule type="expression" dxfId="7" priority="1">
      <formula>AND($F74&lt;&gt;"",$G74="")</formula>
    </cfRule>
  </conditionalFormatting>
  <printOptions horizontalCentered="1" gridLines="1"/>
  <pageMargins left="0.7" right="0.7" top="1.25" bottom="0.75" header="0.55000000000000004" footer="0.3"/>
  <pageSetup scale="12"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O51:O70 O74:O93 O97:O116 O120:O139 O5:O24 O28:O47</xm:sqref>
        </x14:dataValidation>
        <x14:dataValidation type="list" allowBlank="1" showInputMessage="1" showErrorMessage="1">
          <x14:formula1>
            <xm:f>Reference!$B$3</xm:f>
          </x14:formula1>
          <xm:sqref>N51:N70 N74:N93 N97:N116 N120:N139 N5:N24 N28:N47</xm:sqref>
        </x14:dataValidation>
        <x14:dataValidation type="list" allowBlank="1" showInputMessage="1" showErrorMessage="1">
          <x14:formula1>
            <xm:f>Reference!$B$3:$C$3</xm:f>
          </x14:formula1>
          <xm:sqref>M51:M70 M74:M93 M97:M116 M120:M139 M5:M24 M28:M47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42"/>
  <sheetViews>
    <sheetView showGridLines="0" topLeftCell="M1" zoomScale="60" zoomScaleNormal="60" workbookViewId="0">
      <pane ySplit="3" topLeftCell="A112" activePane="bottomLeft" state="frozen"/>
      <selection activeCell="M3" sqref="M3"/>
      <selection pane="bottomLeft" activeCell="P125" sqref="P12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4" customWidth="1"/>
    <col min="7" max="7" width="46.5546875" style="104" customWidth="1"/>
    <col min="8" max="8" width="54.109375" style="20" customWidth="1"/>
    <col min="9" max="9" width="41.109375" style="98" customWidth="1"/>
    <col min="10" max="10" width="33.33203125" style="20" customWidth="1"/>
    <col min="11" max="11" width="41.109375" style="20" customWidth="1"/>
    <col min="12" max="12" width="52" style="20" customWidth="1"/>
    <col min="13" max="13" width="34" style="20" customWidth="1"/>
    <col min="14" max="14" width="35.33203125" style="20" customWidth="1"/>
    <col min="15" max="15" width="34" style="20" customWidth="1"/>
    <col min="16" max="16" width="52" style="20" customWidth="1"/>
    <col min="17" max="16384" width="8.77734375" style="20"/>
  </cols>
  <sheetData>
    <row r="1" spans="1:37" s="44" customFormat="1" ht="48" customHeight="1" x14ac:dyDescent="0.2">
      <c r="A1" s="129" t="s">
        <v>83</v>
      </c>
      <c r="B1" s="85"/>
      <c r="C1" s="85"/>
      <c r="D1" s="66"/>
      <c r="E1" s="66"/>
      <c r="F1" s="66"/>
      <c r="G1" s="66"/>
      <c r="H1" s="66"/>
      <c r="I1" s="66"/>
      <c r="J1" s="66"/>
      <c r="K1" s="66"/>
      <c r="L1" s="66"/>
      <c r="M1" s="66"/>
      <c r="N1" s="66"/>
      <c r="O1" s="86"/>
      <c r="P1" s="66"/>
    </row>
    <row r="2" spans="1:37" s="38" customFormat="1" ht="20.25" customHeight="1" x14ac:dyDescent="0.2">
      <c r="A2" s="37"/>
      <c r="D2" s="39">
        <v>1</v>
      </c>
      <c r="E2" s="39">
        <f>D2+1</f>
        <v>2</v>
      </c>
      <c r="F2" s="39">
        <f t="shared" ref="F2:P2" si="0">E2+1</f>
        <v>3</v>
      </c>
      <c r="G2" s="39">
        <f t="shared" si="0"/>
        <v>4</v>
      </c>
      <c r="H2" s="39">
        <f t="shared" si="0"/>
        <v>5</v>
      </c>
      <c r="I2" s="39">
        <f t="shared" si="0"/>
        <v>6</v>
      </c>
      <c r="J2" s="39">
        <f t="shared" si="0"/>
        <v>7</v>
      </c>
      <c r="K2" s="39">
        <f t="shared" si="0"/>
        <v>8</v>
      </c>
      <c r="L2" s="39">
        <f t="shared" si="0"/>
        <v>9</v>
      </c>
      <c r="M2" s="39">
        <f t="shared" si="0"/>
        <v>10</v>
      </c>
      <c r="N2" s="39">
        <f t="shared" si="0"/>
        <v>11</v>
      </c>
      <c r="O2" s="39">
        <f t="shared" si="0"/>
        <v>12</v>
      </c>
      <c r="P2" s="39">
        <f t="shared" si="0"/>
        <v>13</v>
      </c>
      <c r="Q2" s="40"/>
      <c r="R2" s="40"/>
      <c r="S2" s="40"/>
      <c r="T2" s="40"/>
      <c r="U2" s="40"/>
      <c r="V2" s="40"/>
      <c r="W2" s="40"/>
      <c r="X2" s="40"/>
      <c r="Y2" s="40"/>
      <c r="Z2" s="40"/>
      <c r="AA2" s="40"/>
      <c r="AB2" s="40"/>
      <c r="AC2" s="40"/>
      <c r="AD2" s="40"/>
      <c r="AE2" s="40"/>
      <c r="AF2" s="40"/>
      <c r="AG2" s="40"/>
      <c r="AH2" s="40"/>
      <c r="AI2" s="40"/>
      <c r="AJ2" s="40"/>
      <c r="AK2" s="40"/>
    </row>
    <row r="3" spans="1:37" s="44" customFormat="1" ht="81.75" customHeight="1" x14ac:dyDescent="0.2">
      <c r="A3" s="41"/>
      <c r="B3" s="41"/>
      <c r="C3" s="42"/>
      <c r="D3" s="92" t="s">
        <v>0</v>
      </c>
      <c r="E3" s="43" t="s">
        <v>36</v>
      </c>
      <c r="F3" s="43" t="s">
        <v>90</v>
      </c>
      <c r="G3" s="130" t="s">
        <v>89</v>
      </c>
      <c r="H3" s="43" t="s">
        <v>33</v>
      </c>
      <c r="I3" s="43" t="s">
        <v>34</v>
      </c>
      <c r="J3" s="43" t="s">
        <v>40</v>
      </c>
      <c r="K3" s="43" t="s">
        <v>42</v>
      </c>
      <c r="L3" s="130" t="s">
        <v>48</v>
      </c>
      <c r="M3" s="43" t="s">
        <v>49</v>
      </c>
      <c r="N3" s="43" t="s">
        <v>50</v>
      </c>
      <c r="O3" s="43" t="s">
        <v>47</v>
      </c>
      <c r="P3" s="130" t="s">
        <v>94</v>
      </c>
    </row>
    <row r="4" spans="1:37" s="44" customFormat="1" ht="60" customHeight="1" x14ac:dyDescent="0.2">
      <c r="A4" s="197" t="s">
        <v>4</v>
      </c>
      <c r="B4" s="198"/>
      <c r="C4" s="198"/>
      <c r="D4" s="49"/>
      <c r="E4" s="50"/>
      <c r="F4" s="49"/>
      <c r="G4" s="50"/>
      <c r="H4" s="50"/>
      <c r="I4" s="50"/>
      <c r="J4" s="50"/>
      <c r="K4" s="50"/>
      <c r="L4" s="50"/>
      <c r="M4" s="50"/>
      <c r="N4" s="50"/>
      <c r="O4" s="50"/>
      <c r="P4" s="50"/>
    </row>
    <row r="5" spans="1:37" s="160" customFormat="1" ht="33" customHeight="1" x14ac:dyDescent="0.2">
      <c r="A5" s="28"/>
      <c r="B5" s="154"/>
      <c r="C5" s="154"/>
      <c r="D5" s="161"/>
      <c r="E5" s="165"/>
      <c r="F5" s="157"/>
      <c r="G5" s="157"/>
      <c r="H5" s="158"/>
      <c r="I5" s="159"/>
      <c r="J5" s="158"/>
      <c r="K5" s="158"/>
      <c r="L5" s="158"/>
      <c r="M5" s="158"/>
      <c r="N5" s="158"/>
      <c r="O5" s="158"/>
      <c r="P5" s="158"/>
    </row>
    <row r="6" spans="1:37" s="160" customFormat="1" ht="33" customHeight="1" x14ac:dyDescent="0.2">
      <c r="A6" s="28"/>
      <c r="B6" s="154"/>
      <c r="C6" s="154"/>
      <c r="D6" s="161"/>
      <c r="E6" s="165"/>
      <c r="F6" s="157"/>
      <c r="G6" s="157"/>
      <c r="H6" s="158"/>
      <c r="I6" s="159"/>
      <c r="J6" s="158"/>
      <c r="K6" s="158"/>
      <c r="L6" s="158"/>
      <c r="M6" s="158"/>
      <c r="N6" s="158"/>
      <c r="O6" s="158"/>
      <c r="P6" s="158"/>
    </row>
    <row r="7" spans="1:37" s="160" customFormat="1" ht="33" customHeight="1" x14ac:dyDescent="0.2">
      <c r="A7" s="28">
        <v>17</v>
      </c>
      <c r="B7" s="154"/>
      <c r="C7" s="154"/>
      <c r="D7" s="161"/>
      <c r="E7" s="165"/>
      <c r="F7" s="157"/>
      <c r="G7" s="157"/>
      <c r="H7" s="158"/>
      <c r="I7" s="159"/>
      <c r="J7" s="158"/>
      <c r="K7" s="158"/>
      <c r="L7" s="158"/>
      <c r="M7" s="158"/>
      <c r="N7" s="158"/>
      <c r="O7" s="158"/>
      <c r="P7" s="158"/>
    </row>
    <row r="8" spans="1:37" s="160" customFormat="1" ht="33" customHeight="1" x14ac:dyDescent="0.2">
      <c r="A8" s="28">
        <v>18</v>
      </c>
      <c r="B8" s="154"/>
      <c r="C8" s="154"/>
      <c r="D8" s="161"/>
      <c r="E8" s="165"/>
      <c r="F8" s="157"/>
      <c r="G8" s="157"/>
      <c r="H8" s="158"/>
      <c r="I8" s="159"/>
      <c r="J8" s="158"/>
      <c r="K8" s="158"/>
      <c r="L8" s="158"/>
      <c r="M8" s="158"/>
      <c r="N8" s="158"/>
      <c r="O8" s="158"/>
      <c r="P8" s="158"/>
    </row>
    <row r="9" spans="1:37" s="160" customFormat="1" ht="33" customHeight="1" x14ac:dyDescent="0.2">
      <c r="A9" s="28">
        <v>19</v>
      </c>
      <c r="B9" s="154"/>
      <c r="C9" s="154"/>
      <c r="D9" s="161"/>
      <c r="E9" s="165"/>
      <c r="F9" s="157"/>
      <c r="G9" s="157"/>
      <c r="H9" s="158"/>
      <c r="I9" s="159"/>
      <c r="J9" s="158"/>
      <c r="K9" s="158"/>
      <c r="L9" s="158"/>
      <c r="M9" s="158"/>
      <c r="N9" s="158"/>
      <c r="O9" s="158"/>
      <c r="P9" s="158"/>
    </row>
    <row r="10" spans="1:37" s="160" customFormat="1" ht="33" customHeight="1" x14ac:dyDescent="0.2">
      <c r="A10" s="28">
        <v>20</v>
      </c>
      <c r="B10" s="191" t="s">
        <v>76</v>
      </c>
      <c r="C10" s="192"/>
      <c r="D10" s="161"/>
      <c r="E10" s="165"/>
      <c r="F10" s="157"/>
      <c r="G10" s="157"/>
      <c r="H10" s="158"/>
      <c r="I10" s="159"/>
      <c r="J10" s="158"/>
      <c r="K10" s="158"/>
      <c r="L10" s="158"/>
      <c r="M10" s="158"/>
      <c r="N10" s="158"/>
      <c r="O10" s="158"/>
      <c r="P10" s="158"/>
    </row>
    <row r="11" spans="1:37" s="160" customFormat="1" ht="33" customHeight="1" thickBot="1" x14ac:dyDescent="0.25">
      <c r="A11" s="166" t="s">
        <v>35</v>
      </c>
      <c r="B11" s="167"/>
      <c r="C11" s="167"/>
      <c r="D11" s="168"/>
      <c r="E11" s="168"/>
      <c r="F11" s="169"/>
      <c r="G11" s="169"/>
      <c r="H11" s="168"/>
      <c r="I11" s="170">
        <f>SUM(I5:I10)</f>
        <v>0</v>
      </c>
      <c r="J11" s="168"/>
      <c r="K11" s="168"/>
      <c r="L11" s="168"/>
      <c r="M11" s="168"/>
      <c r="N11" s="168"/>
      <c r="O11" s="168"/>
      <c r="P11" s="168"/>
    </row>
    <row r="12" spans="1:37" s="160" customFormat="1" ht="33" customHeight="1" thickTop="1" x14ac:dyDescent="0.2">
      <c r="A12" s="172"/>
      <c r="B12" s="173"/>
      <c r="C12" s="173"/>
      <c r="D12" s="174"/>
      <c r="E12" s="174"/>
      <c r="F12" s="175"/>
      <c r="G12" s="175"/>
      <c r="H12" s="174"/>
      <c r="I12" s="176"/>
      <c r="J12" s="173"/>
      <c r="K12" s="173"/>
      <c r="L12" s="173"/>
      <c r="M12" s="174"/>
      <c r="N12" s="173"/>
      <c r="O12" s="174"/>
      <c r="P12" s="173"/>
    </row>
    <row r="13" spans="1:37" s="160" customFormat="1" ht="33" customHeight="1" x14ac:dyDescent="0.2">
      <c r="A13" s="195" t="s">
        <v>11</v>
      </c>
      <c r="B13" s="196"/>
      <c r="C13" s="196"/>
      <c r="D13" s="181"/>
      <c r="E13" s="182"/>
      <c r="F13" s="181"/>
      <c r="G13" s="183"/>
      <c r="H13" s="182"/>
      <c r="I13" s="184"/>
      <c r="J13" s="182"/>
      <c r="K13" s="182"/>
      <c r="L13" s="182"/>
      <c r="M13" s="182"/>
      <c r="N13" s="182"/>
      <c r="O13" s="182"/>
      <c r="P13" s="182"/>
    </row>
    <row r="14" spans="1:37" s="160" customFormat="1" ht="33" customHeight="1" x14ac:dyDescent="0.2">
      <c r="A14" s="21">
        <v>1</v>
      </c>
      <c r="B14" s="178"/>
      <c r="C14" s="154"/>
      <c r="D14" s="155"/>
      <c r="E14" s="179"/>
      <c r="F14" s="156"/>
      <c r="G14" s="156"/>
      <c r="H14" s="163"/>
      <c r="I14" s="164"/>
      <c r="J14" s="163"/>
      <c r="K14" s="163"/>
      <c r="L14" s="163"/>
      <c r="M14" s="163"/>
      <c r="N14" s="163"/>
      <c r="O14" s="163"/>
      <c r="P14" s="163"/>
    </row>
    <row r="15" spans="1:37" s="160" customFormat="1" ht="33" customHeight="1" x14ac:dyDescent="0.2">
      <c r="A15" s="28">
        <v>2</v>
      </c>
      <c r="B15" s="154"/>
      <c r="C15" s="154"/>
      <c r="D15" s="161"/>
      <c r="E15" s="162"/>
      <c r="F15" s="157"/>
      <c r="G15" s="157"/>
      <c r="H15" s="158"/>
      <c r="I15" s="159"/>
      <c r="J15" s="158"/>
      <c r="K15" s="158"/>
      <c r="L15" s="158"/>
      <c r="M15" s="158"/>
      <c r="N15" s="158"/>
      <c r="O15" s="158"/>
      <c r="P15" s="158"/>
    </row>
    <row r="16" spans="1:37" s="160" customFormat="1" ht="33" customHeight="1" x14ac:dyDescent="0.2">
      <c r="A16" s="28">
        <v>3</v>
      </c>
      <c r="B16" s="154"/>
      <c r="C16" s="154"/>
      <c r="D16" s="161"/>
      <c r="E16" s="162"/>
      <c r="F16" s="157"/>
      <c r="G16" s="157"/>
      <c r="H16" s="158"/>
      <c r="I16" s="159"/>
      <c r="J16" s="158"/>
      <c r="K16" s="158"/>
      <c r="L16" s="158"/>
      <c r="M16" s="158"/>
      <c r="N16" s="158"/>
      <c r="O16" s="158"/>
      <c r="P16" s="158"/>
    </row>
    <row r="17" spans="1:16" s="160" customFormat="1" ht="33" customHeight="1" x14ac:dyDescent="0.2">
      <c r="A17" s="28">
        <v>4</v>
      </c>
      <c r="B17" s="154"/>
      <c r="C17" s="154"/>
      <c r="D17" s="161"/>
      <c r="E17" s="162"/>
      <c r="F17" s="157"/>
      <c r="G17" s="157"/>
      <c r="H17" s="158"/>
      <c r="I17" s="159"/>
      <c r="J17" s="158"/>
      <c r="K17" s="158"/>
      <c r="L17" s="158"/>
      <c r="M17" s="158"/>
      <c r="N17" s="158"/>
      <c r="O17" s="158"/>
      <c r="P17" s="158"/>
    </row>
    <row r="18" spans="1:16" s="160" customFormat="1" ht="33" customHeight="1" x14ac:dyDescent="0.2">
      <c r="A18" s="28">
        <v>5</v>
      </c>
      <c r="B18" s="154"/>
      <c r="C18" s="154"/>
      <c r="D18" s="161"/>
      <c r="E18" s="162"/>
      <c r="F18" s="157"/>
      <c r="G18" s="157"/>
      <c r="H18" s="158"/>
      <c r="I18" s="159"/>
      <c r="J18" s="158"/>
      <c r="K18" s="158"/>
      <c r="L18" s="158"/>
      <c r="M18" s="158"/>
      <c r="N18" s="158"/>
      <c r="O18" s="158"/>
      <c r="P18" s="158"/>
    </row>
    <row r="19" spans="1:16" s="160" customFormat="1" ht="33" customHeight="1" x14ac:dyDescent="0.2">
      <c r="A19" s="28">
        <v>6</v>
      </c>
      <c r="B19" s="154"/>
      <c r="C19" s="154"/>
      <c r="D19" s="161"/>
      <c r="E19" s="165"/>
      <c r="F19" s="157"/>
      <c r="G19" s="157"/>
      <c r="H19" s="158"/>
      <c r="I19" s="159"/>
      <c r="J19" s="158"/>
      <c r="K19" s="158"/>
      <c r="L19" s="158"/>
      <c r="M19" s="158"/>
      <c r="N19" s="158"/>
      <c r="O19" s="158"/>
      <c r="P19" s="158"/>
    </row>
    <row r="20" spans="1:16" s="160" customFormat="1" ht="33" customHeight="1" x14ac:dyDescent="0.2">
      <c r="A20" s="28">
        <v>7</v>
      </c>
      <c r="B20" s="154"/>
      <c r="C20" s="154"/>
      <c r="D20" s="161"/>
      <c r="E20" s="165"/>
      <c r="F20" s="157"/>
      <c r="G20" s="157"/>
      <c r="H20" s="158"/>
      <c r="I20" s="159"/>
      <c r="J20" s="158"/>
      <c r="K20" s="158"/>
      <c r="L20" s="158"/>
      <c r="M20" s="158"/>
      <c r="N20" s="158"/>
      <c r="O20" s="158"/>
      <c r="P20" s="158"/>
    </row>
    <row r="21" spans="1:16" s="160" customFormat="1" ht="33" customHeight="1" x14ac:dyDescent="0.2">
      <c r="A21" s="28">
        <v>8</v>
      </c>
      <c r="B21" s="154"/>
      <c r="C21" s="154"/>
      <c r="D21" s="161"/>
      <c r="E21" s="165"/>
      <c r="F21" s="157"/>
      <c r="G21" s="157"/>
      <c r="H21" s="158"/>
      <c r="I21" s="159"/>
      <c r="J21" s="158"/>
      <c r="K21" s="158"/>
      <c r="L21" s="158"/>
      <c r="M21" s="158"/>
      <c r="N21" s="158"/>
      <c r="O21" s="158"/>
      <c r="P21" s="158"/>
    </row>
    <row r="22" spans="1:16" s="160" customFormat="1" ht="33" customHeight="1" x14ac:dyDescent="0.2">
      <c r="A22" s="28">
        <v>9</v>
      </c>
      <c r="B22" s="154"/>
      <c r="C22" s="154"/>
      <c r="D22" s="161"/>
      <c r="E22" s="165"/>
      <c r="F22" s="157"/>
      <c r="G22" s="157"/>
      <c r="H22" s="158"/>
      <c r="I22" s="159"/>
      <c r="J22" s="158"/>
      <c r="K22" s="158"/>
      <c r="L22" s="158"/>
      <c r="M22" s="158"/>
      <c r="N22" s="158"/>
      <c r="O22" s="158"/>
      <c r="P22" s="158"/>
    </row>
    <row r="23" spans="1:16" s="160" customFormat="1" ht="33" customHeight="1" x14ac:dyDescent="0.2">
      <c r="A23" s="28">
        <v>10</v>
      </c>
      <c r="B23" s="154"/>
      <c r="C23" s="154"/>
      <c r="D23" s="161"/>
      <c r="E23" s="165"/>
      <c r="F23" s="157"/>
      <c r="G23" s="157"/>
      <c r="H23" s="158"/>
      <c r="I23" s="159"/>
      <c r="J23" s="158"/>
      <c r="K23" s="158"/>
      <c r="L23" s="158"/>
      <c r="M23" s="158"/>
      <c r="N23" s="158"/>
      <c r="O23" s="158"/>
      <c r="P23" s="158"/>
    </row>
    <row r="24" spans="1:16" s="160" customFormat="1" ht="33" customHeight="1" x14ac:dyDescent="0.2">
      <c r="A24" s="28">
        <v>11</v>
      </c>
      <c r="B24" s="154"/>
      <c r="C24" s="154"/>
      <c r="D24" s="161"/>
      <c r="E24" s="165"/>
      <c r="F24" s="157"/>
      <c r="G24" s="157"/>
      <c r="H24" s="158"/>
      <c r="I24" s="159"/>
      <c r="J24" s="158"/>
      <c r="K24" s="158"/>
      <c r="L24" s="158"/>
      <c r="M24" s="158"/>
      <c r="N24" s="158"/>
      <c r="O24" s="158"/>
      <c r="P24" s="158"/>
    </row>
    <row r="25" spans="1:16" s="160" customFormat="1" ht="33" customHeight="1" x14ac:dyDescent="0.2">
      <c r="A25" s="28">
        <v>12</v>
      </c>
      <c r="B25" s="154"/>
      <c r="C25" s="154"/>
      <c r="D25" s="161"/>
      <c r="E25" s="165"/>
      <c r="F25" s="157"/>
      <c r="G25" s="157"/>
      <c r="H25" s="158"/>
      <c r="I25" s="159"/>
      <c r="J25" s="158"/>
      <c r="K25" s="158"/>
      <c r="L25" s="158"/>
      <c r="M25" s="158"/>
      <c r="N25" s="158"/>
      <c r="O25" s="158"/>
      <c r="P25" s="158"/>
    </row>
    <row r="26" spans="1:16" s="160" customFormat="1" ht="33" customHeight="1" x14ac:dyDescent="0.2">
      <c r="A26" s="28">
        <v>13</v>
      </c>
      <c r="B26" s="154"/>
      <c r="C26" s="154"/>
      <c r="D26" s="161"/>
      <c r="E26" s="165"/>
      <c r="F26" s="157"/>
      <c r="G26" s="157"/>
      <c r="H26" s="158"/>
      <c r="I26" s="159"/>
      <c r="J26" s="158"/>
      <c r="K26" s="158"/>
      <c r="L26" s="158"/>
      <c r="M26" s="158"/>
      <c r="N26" s="158"/>
      <c r="O26" s="158"/>
      <c r="P26" s="158"/>
    </row>
    <row r="27" spans="1:16" s="160" customFormat="1" ht="33" customHeight="1" x14ac:dyDescent="0.2">
      <c r="A27" s="28">
        <v>14</v>
      </c>
      <c r="B27" s="154"/>
      <c r="C27" s="154"/>
      <c r="D27" s="161"/>
      <c r="E27" s="165"/>
      <c r="F27" s="157"/>
      <c r="G27" s="157"/>
      <c r="H27" s="158"/>
      <c r="I27" s="159"/>
      <c r="J27" s="158"/>
      <c r="K27" s="158"/>
      <c r="L27" s="158"/>
      <c r="M27" s="158"/>
      <c r="N27" s="158"/>
      <c r="O27" s="158"/>
      <c r="P27" s="158"/>
    </row>
    <row r="28" spans="1:16" s="160" customFormat="1" ht="33" customHeight="1" x14ac:dyDescent="0.2">
      <c r="A28" s="28">
        <v>15</v>
      </c>
      <c r="B28" s="154"/>
      <c r="C28" s="154"/>
      <c r="D28" s="161"/>
      <c r="E28" s="165"/>
      <c r="F28" s="157"/>
      <c r="G28" s="157"/>
      <c r="H28" s="158"/>
      <c r="I28" s="159"/>
      <c r="J28" s="158"/>
      <c r="K28" s="158"/>
      <c r="L28" s="158"/>
      <c r="M28" s="158"/>
      <c r="N28" s="158"/>
      <c r="O28" s="158"/>
      <c r="P28" s="158"/>
    </row>
    <row r="29" spans="1:16" s="160" customFormat="1" ht="33" customHeight="1" x14ac:dyDescent="0.2">
      <c r="A29" s="28">
        <v>16</v>
      </c>
      <c r="B29" s="154"/>
      <c r="C29" s="154"/>
      <c r="D29" s="161"/>
      <c r="E29" s="165"/>
      <c r="F29" s="157"/>
      <c r="G29" s="157"/>
      <c r="H29" s="158"/>
      <c r="I29" s="159"/>
      <c r="J29" s="158"/>
      <c r="K29" s="158"/>
      <c r="L29" s="158"/>
      <c r="M29" s="158"/>
      <c r="N29" s="158"/>
      <c r="O29" s="158"/>
      <c r="P29" s="158"/>
    </row>
    <row r="30" spans="1:16" s="160" customFormat="1" ht="33" customHeight="1" x14ac:dyDescent="0.2">
      <c r="A30" s="28">
        <v>17</v>
      </c>
      <c r="B30" s="154"/>
      <c r="C30" s="154"/>
      <c r="D30" s="161"/>
      <c r="E30" s="165"/>
      <c r="F30" s="157"/>
      <c r="G30" s="157"/>
      <c r="H30" s="158"/>
      <c r="I30" s="159"/>
      <c r="J30" s="158"/>
      <c r="K30" s="158"/>
      <c r="L30" s="158"/>
      <c r="M30" s="158"/>
      <c r="N30" s="158"/>
      <c r="O30" s="158"/>
      <c r="P30" s="158"/>
    </row>
    <row r="31" spans="1:16" s="160" customFormat="1" ht="33" customHeight="1" x14ac:dyDescent="0.2">
      <c r="A31" s="28">
        <v>18</v>
      </c>
      <c r="B31" s="154"/>
      <c r="C31" s="154"/>
      <c r="D31" s="161"/>
      <c r="E31" s="165"/>
      <c r="F31" s="157"/>
      <c r="G31" s="157"/>
      <c r="H31" s="158"/>
      <c r="I31" s="159"/>
      <c r="J31" s="158"/>
      <c r="K31" s="158"/>
      <c r="L31" s="158"/>
      <c r="M31" s="158"/>
      <c r="N31" s="158"/>
      <c r="O31" s="158"/>
      <c r="P31" s="158"/>
    </row>
    <row r="32" spans="1:16" s="160" customFormat="1" ht="33" customHeight="1" x14ac:dyDescent="0.2">
      <c r="A32" s="28">
        <v>19</v>
      </c>
      <c r="B32" s="154"/>
      <c r="C32" s="154"/>
      <c r="D32" s="161"/>
      <c r="E32" s="165"/>
      <c r="F32" s="157"/>
      <c r="G32" s="157"/>
      <c r="H32" s="158"/>
      <c r="I32" s="159"/>
      <c r="J32" s="158"/>
      <c r="K32" s="158"/>
      <c r="L32" s="158"/>
      <c r="M32" s="158"/>
      <c r="N32" s="158"/>
      <c r="O32" s="158"/>
      <c r="P32" s="158"/>
    </row>
    <row r="33" spans="1:16" s="160" customFormat="1" ht="33" customHeight="1" x14ac:dyDescent="0.2">
      <c r="A33" s="28">
        <v>20</v>
      </c>
      <c r="B33" s="191" t="s">
        <v>76</v>
      </c>
      <c r="C33" s="192"/>
      <c r="D33" s="161"/>
      <c r="E33" s="165"/>
      <c r="F33" s="157"/>
      <c r="G33" s="157"/>
      <c r="H33" s="158"/>
      <c r="I33" s="159"/>
      <c r="J33" s="158"/>
      <c r="K33" s="158"/>
      <c r="L33" s="158"/>
      <c r="M33" s="158"/>
      <c r="N33" s="158"/>
      <c r="O33" s="158"/>
      <c r="P33" s="158"/>
    </row>
    <row r="34" spans="1:16" s="160" customFormat="1" ht="33" customHeight="1" thickBot="1" x14ac:dyDescent="0.25">
      <c r="A34" s="180" t="s">
        <v>35</v>
      </c>
      <c r="B34" s="167"/>
      <c r="C34" s="167"/>
      <c r="D34" s="168"/>
      <c r="E34" s="168"/>
      <c r="F34" s="169"/>
      <c r="G34" s="169"/>
      <c r="H34" s="168"/>
      <c r="I34" s="170">
        <f>SUM(I14:I33)</f>
        <v>0</v>
      </c>
      <c r="J34" s="168"/>
      <c r="K34" s="168"/>
      <c r="L34" s="168"/>
      <c r="M34" s="168"/>
      <c r="N34" s="168"/>
      <c r="O34" s="168"/>
      <c r="P34" s="168"/>
    </row>
    <row r="35" spans="1:16" s="160" customFormat="1" ht="33" customHeight="1" thickTop="1" x14ac:dyDescent="0.2">
      <c r="F35" s="185"/>
      <c r="G35" s="185"/>
      <c r="I35" s="186"/>
    </row>
    <row r="36" spans="1:16" s="160" customFormat="1" ht="33" customHeight="1" x14ac:dyDescent="0.2">
      <c r="A36" s="195" t="s">
        <v>12</v>
      </c>
      <c r="B36" s="196"/>
      <c r="C36" s="196"/>
      <c r="D36" s="181"/>
      <c r="E36" s="182"/>
      <c r="F36" s="181"/>
      <c r="G36" s="183"/>
      <c r="H36" s="182"/>
      <c r="I36" s="184"/>
      <c r="J36" s="182"/>
      <c r="K36" s="182"/>
      <c r="L36" s="182"/>
      <c r="M36" s="182"/>
      <c r="N36" s="182"/>
      <c r="O36" s="182"/>
      <c r="P36" s="182"/>
    </row>
    <row r="37" spans="1:16" s="160" customFormat="1" ht="33" customHeight="1" x14ac:dyDescent="0.2">
      <c r="A37" s="21">
        <v>1</v>
      </c>
      <c r="B37" s="178"/>
      <c r="C37" s="154"/>
      <c r="D37" s="161" t="s">
        <v>101</v>
      </c>
      <c r="E37" s="162" t="s">
        <v>114</v>
      </c>
      <c r="F37" s="157">
        <v>43972</v>
      </c>
      <c r="G37" s="157">
        <v>44004</v>
      </c>
      <c r="H37" s="158" t="s">
        <v>130</v>
      </c>
      <c r="I37" s="159">
        <v>26.94</v>
      </c>
      <c r="J37" s="158">
        <v>20001809</v>
      </c>
      <c r="K37" s="158" t="s">
        <v>147</v>
      </c>
      <c r="L37" s="158">
        <v>3594</v>
      </c>
      <c r="M37" s="163" t="s">
        <v>45</v>
      </c>
      <c r="N37" s="163" t="s">
        <v>44</v>
      </c>
      <c r="O37" s="163" t="s">
        <v>46</v>
      </c>
      <c r="P37" s="163">
        <v>20001809</v>
      </c>
    </row>
    <row r="38" spans="1:16" s="171" customFormat="1" ht="25.15" customHeight="1" x14ac:dyDescent="0.2">
      <c r="A38" s="28">
        <v>2</v>
      </c>
      <c r="B38" s="154"/>
      <c r="C38" s="154"/>
      <c r="D38" s="161" t="s">
        <v>112</v>
      </c>
      <c r="E38" s="165" t="s">
        <v>127</v>
      </c>
      <c r="F38" s="157">
        <v>43914</v>
      </c>
      <c r="G38" s="157">
        <v>44067</v>
      </c>
      <c r="H38" s="158" t="s">
        <v>130</v>
      </c>
      <c r="I38" s="159">
        <v>40.47</v>
      </c>
      <c r="J38" s="158">
        <v>20001180</v>
      </c>
      <c r="K38" s="158">
        <v>6630302787</v>
      </c>
      <c r="L38" s="158">
        <v>3657</v>
      </c>
      <c r="M38" s="158" t="s">
        <v>45</v>
      </c>
      <c r="N38" s="163" t="s">
        <v>44</v>
      </c>
      <c r="O38" s="163" t="s">
        <v>46</v>
      </c>
      <c r="P38" s="158">
        <v>20001180</v>
      </c>
    </row>
    <row r="39" spans="1:16" s="177" customFormat="1" ht="25.15" customHeight="1" x14ac:dyDescent="0.2">
      <c r="A39" s="28">
        <v>3</v>
      </c>
      <c r="B39" s="154"/>
      <c r="C39" s="154"/>
      <c r="D39" s="161" t="s">
        <v>104</v>
      </c>
      <c r="E39" s="165" t="s">
        <v>124</v>
      </c>
      <c r="F39" s="157">
        <v>43945</v>
      </c>
      <c r="G39" s="157">
        <v>44039</v>
      </c>
      <c r="H39" s="158" t="s">
        <v>130</v>
      </c>
      <c r="I39" s="159">
        <v>139.5</v>
      </c>
      <c r="J39" s="158">
        <v>20001529</v>
      </c>
      <c r="K39" s="158">
        <v>3055180</v>
      </c>
      <c r="L39" s="158">
        <v>3633</v>
      </c>
      <c r="M39" s="158" t="s">
        <v>45</v>
      </c>
      <c r="N39" s="163" t="s">
        <v>44</v>
      </c>
      <c r="O39" s="163" t="s">
        <v>46</v>
      </c>
      <c r="P39" s="158">
        <v>20001529</v>
      </c>
    </row>
    <row r="40" spans="1:16" s="171" customFormat="1" ht="75.75" customHeight="1" x14ac:dyDescent="0.2">
      <c r="A40" s="28">
        <v>4</v>
      </c>
      <c r="B40" s="154"/>
      <c r="C40" s="154"/>
      <c r="D40" s="161" t="s">
        <v>104</v>
      </c>
      <c r="E40" s="165" t="s">
        <v>114</v>
      </c>
      <c r="F40" s="157">
        <v>43978</v>
      </c>
      <c r="G40" s="157">
        <v>44039</v>
      </c>
      <c r="H40" s="158" t="s">
        <v>130</v>
      </c>
      <c r="I40" s="159">
        <v>131.4</v>
      </c>
      <c r="J40" s="158">
        <v>20001868</v>
      </c>
      <c r="K40" s="158">
        <v>3055823</v>
      </c>
      <c r="L40" s="158">
        <v>3633</v>
      </c>
      <c r="M40" s="158" t="s">
        <v>45</v>
      </c>
      <c r="N40" s="163" t="s">
        <v>44</v>
      </c>
      <c r="O40" s="163" t="s">
        <v>46</v>
      </c>
      <c r="P40" s="158">
        <v>20001868</v>
      </c>
    </row>
    <row r="41" spans="1:16" s="160" customFormat="1" ht="33" customHeight="1" x14ac:dyDescent="0.2">
      <c r="A41" s="28"/>
      <c r="B41" s="154"/>
      <c r="C41" s="154"/>
      <c r="D41" s="161" t="s">
        <v>104</v>
      </c>
      <c r="E41" s="165" t="s">
        <v>114</v>
      </c>
      <c r="F41" s="157">
        <v>44005</v>
      </c>
      <c r="G41" s="157">
        <v>44039</v>
      </c>
      <c r="H41" s="158" t="s">
        <v>130</v>
      </c>
      <c r="I41" s="159">
        <v>456</v>
      </c>
      <c r="J41" s="158">
        <v>20001868</v>
      </c>
      <c r="K41" s="158">
        <v>3055823</v>
      </c>
      <c r="L41" s="158">
        <v>3633</v>
      </c>
      <c r="M41" s="158" t="s">
        <v>45</v>
      </c>
      <c r="N41" s="163" t="s">
        <v>44</v>
      </c>
      <c r="O41" s="163" t="s">
        <v>46</v>
      </c>
      <c r="P41" s="158">
        <v>20001868</v>
      </c>
    </row>
    <row r="42" spans="1:16" s="160" customFormat="1" ht="33" customHeight="1" x14ac:dyDescent="0.2">
      <c r="A42" s="28">
        <v>5</v>
      </c>
      <c r="B42" s="154"/>
      <c r="C42" s="154"/>
      <c r="D42" s="161" t="s">
        <v>110</v>
      </c>
      <c r="E42" s="165" t="s">
        <v>114</v>
      </c>
      <c r="F42" s="157">
        <v>43972</v>
      </c>
      <c r="G42" s="157">
        <v>44039</v>
      </c>
      <c r="H42" s="158" t="s">
        <v>130</v>
      </c>
      <c r="I42" s="159">
        <v>1642</v>
      </c>
      <c r="J42" s="158">
        <v>20001822</v>
      </c>
      <c r="K42" s="158">
        <v>603924797</v>
      </c>
      <c r="L42" s="158">
        <v>3645</v>
      </c>
      <c r="M42" s="158" t="s">
        <v>45</v>
      </c>
      <c r="N42" s="163" t="s">
        <v>44</v>
      </c>
      <c r="O42" s="163" t="s">
        <v>46</v>
      </c>
      <c r="P42" s="158">
        <v>20001822</v>
      </c>
    </row>
    <row r="43" spans="1:16" s="160" customFormat="1" ht="33" customHeight="1" x14ac:dyDescent="0.2">
      <c r="A43" s="28"/>
      <c r="B43" s="154"/>
      <c r="C43" s="154"/>
      <c r="D43" s="161" t="s">
        <v>103</v>
      </c>
      <c r="E43" s="165" t="s">
        <v>114</v>
      </c>
      <c r="F43" s="157">
        <v>43972</v>
      </c>
      <c r="G43" s="157">
        <v>44004</v>
      </c>
      <c r="H43" s="158" t="s">
        <v>130</v>
      </c>
      <c r="I43" s="159">
        <v>864</v>
      </c>
      <c r="J43" s="158">
        <v>20001818</v>
      </c>
      <c r="K43" s="158">
        <v>322060</v>
      </c>
      <c r="L43" s="158">
        <v>3598</v>
      </c>
      <c r="M43" s="158" t="s">
        <v>45</v>
      </c>
      <c r="N43" s="163" t="s">
        <v>44</v>
      </c>
      <c r="O43" s="163" t="s">
        <v>46</v>
      </c>
      <c r="P43" s="158">
        <v>20001818</v>
      </c>
    </row>
    <row r="44" spans="1:16" s="160" customFormat="1" ht="33" customHeight="1" x14ac:dyDescent="0.2">
      <c r="A44" s="28"/>
      <c r="B44" s="154"/>
      <c r="C44" s="154"/>
      <c r="D44" s="161" t="s">
        <v>112</v>
      </c>
      <c r="E44" s="165" t="s">
        <v>125</v>
      </c>
      <c r="F44" s="157">
        <v>43914</v>
      </c>
      <c r="G44" s="157">
        <v>44039</v>
      </c>
      <c r="H44" s="158" t="s">
        <v>130</v>
      </c>
      <c r="I44" s="159">
        <v>33.54</v>
      </c>
      <c r="J44" s="158">
        <v>20001180</v>
      </c>
      <c r="K44" s="158">
        <v>6630302787</v>
      </c>
      <c r="L44" s="158">
        <v>3657</v>
      </c>
      <c r="M44" s="158" t="s">
        <v>45</v>
      </c>
      <c r="N44" s="163" t="s">
        <v>44</v>
      </c>
      <c r="O44" s="163" t="s">
        <v>46</v>
      </c>
      <c r="P44" s="158">
        <v>20001180</v>
      </c>
    </row>
    <row r="45" spans="1:16" s="160" customFormat="1" ht="33" customHeight="1" x14ac:dyDescent="0.2">
      <c r="A45" s="28"/>
      <c r="B45" s="154"/>
      <c r="C45" s="154"/>
      <c r="D45" s="161" t="s">
        <v>106</v>
      </c>
      <c r="E45" s="165" t="s">
        <v>117</v>
      </c>
      <c r="F45" s="157">
        <v>43914</v>
      </c>
      <c r="G45" s="157">
        <v>44004</v>
      </c>
      <c r="H45" s="158" t="s">
        <v>130</v>
      </c>
      <c r="I45" s="159">
        <v>65</v>
      </c>
      <c r="J45" s="158">
        <v>20001163</v>
      </c>
      <c r="K45" s="158" t="s">
        <v>147</v>
      </c>
      <c r="L45" s="158">
        <v>3608</v>
      </c>
      <c r="M45" s="158" t="s">
        <v>45</v>
      </c>
      <c r="N45" s="163" t="s">
        <v>44</v>
      </c>
      <c r="O45" s="163" t="s">
        <v>46</v>
      </c>
      <c r="P45" s="158">
        <v>20001163</v>
      </c>
    </row>
    <row r="46" spans="1:16" s="160" customFormat="1" ht="33" customHeight="1" x14ac:dyDescent="0.2">
      <c r="A46" s="28"/>
      <c r="B46" s="154"/>
      <c r="C46" s="154"/>
      <c r="D46" s="161" t="s">
        <v>112</v>
      </c>
      <c r="E46" s="165" t="s">
        <v>124</v>
      </c>
      <c r="F46" s="157">
        <v>43914</v>
      </c>
      <c r="G46" s="157">
        <v>44039</v>
      </c>
      <c r="H46" s="158" t="s">
        <v>155</v>
      </c>
      <c r="I46" s="159">
        <v>71.760000000000005</v>
      </c>
      <c r="J46" s="158">
        <v>20001180</v>
      </c>
      <c r="K46" s="158">
        <v>6630302787</v>
      </c>
      <c r="L46" s="158">
        <v>3657</v>
      </c>
      <c r="M46" s="158" t="s">
        <v>45</v>
      </c>
      <c r="N46" s="163" t="s">
        <v>44</v>
      </c>
      <c r="O46" s="163" t="s">
        <v>46</v>
      </c>
      <c r="P46" s="158">
        <v>20001180</v>
      </c>
    </row>
    <row r="47" spans="1:16" s="160" customFormat="1" ht="33" customHeight="1" x14ac:dyDescent="0.2">
      <c r="A47" s="28"/>
      <c r="B47" s="154"/>
      <c r="C47" s="154"/>
      <c r="D47" s="161"/>
      <c r="E47" s="165"/>
      <c r="F47" s="157"/>
      <c r="G47" s="157"/>
      <c r="H47" s="158"/>
      <c r="I47" s="159"/>
      <c r="J47" s="158"/>
      <c r="K47" s="158"/>
      <c r="L47" s="158"/>
      <c r="M47" s="158"/>
      <c r="N47" s="158"/>
      <c r="O47" s="158"/>
      <c r="P47" s="158"/>
    </row>
    <row r="48" spans="1:16" s="160" customFormat="1" ht="33" customHeight="1" x14ac:dyDescent="0.2">
      <c r="A48" s="28"/>
      <c r="B48" s="154"/>
      <c r="C48" s="154"/>
      <c r="D48" s="161"/>
      <c r="E48" s="165"/>
      <c r="F48" s="157"/>
      <c r="G48" s="157"/>
      <c r="H48" s="158"/>
      <c r="I48" s="159"/>
      <c r="J48" s="158"/>
      <c r="K48" s="158"/>
      <c r="L48" s="158"/>
      <c r="M48" s="158"/>
      <c r="N48" s="158"/>
      <c r="O48" s="158"/>
      <c r="P48" s="158"/>
    </row>
    <row r="49" spans="1:16" s="160" customFormat="1" ht="33" customHeight="1" x14ac:dyDescent="0.2">
      <c r="A49" s="28"/>
      <c r="B49" s="154"/>
      <c r="C49" s="154"/>
      <c r="D49" s="161"/>
      <c r="E49" s="165"/>
      <c r="F49" s="157"/>
      <c r="G49" s="157"/>
      <c r="H49" s="158"/>
      <c r="I49" s="159"/>
      <c r="J49" s="158"/>
      <c r="K49" s="158"/>
      <c r="L49" s="158"/>
      <c r="M49" s="158"/>
      <c r="N49" s="158"/>
      <c r="O49" s="158"/>
      <c r="P49" s="158"/>
    </row>
    <row r="50" spans="1:16" s="160" customFormat="1" ht="33" customHeight="1" x14ac:dyDescent="0.2">
      <c r="A50" s="28"/>
      <c r="B50" s="154"/>
      <c r="C50" s="154"/>
      <c r="D50" s="161"/>
      <c r="E50" s="165"/>
      <c r="F50" s="157"/>
      <c r="G50" s="157"/>
      <c r="H50" s="158"/>
      <c r="I50" s="159"/>
      <c r="J50" s="158"/>
      <c r="K50" s="158"/>
      <c r="L50" s="158"/>
      <c r="M50" s="158"/>
      <c r="N50" s="158"/>
      <c r="O50" s="158"/>
      <c r="P50" s="158"/>
    </row>
    <row r="51" spans="1:16" s="160" customFormat="1" ht="33" customHeight="1" x14ac:dyDescent="0.2">
      <c r="A51" s="28"/>
      <c r="B51" s="154"/>
      <c r="C51" s="154"/>
      <c r="D51" s="161"/>
      <c r="E51" s="165"/>
      <c r="F51" s="157"/>
      <c r="G51" s="157"/>
      <c r="H51" s="158"/>
      <c r="I51" s="159"/>
      <c r="J51" s="158"/>
      <c r="K51" s="158"/>
      <c r="L51" s="158"/>
      <c r="M51" s="158"/>
      <c r="N51" s="158"/>
      <c r="O51" s="158"/>
      <c r="P51" s="158"/>
    </row>
    <row r="52" spans="1:16" s="160" customFormat="1" ht="33" customHeight="1" x14ac:dyDescent="0.2">
      <c r="A52" s="28"/>
      <c r="B52" s="154"/>
      <c r="C52" s="154"/>
      <c r="D52" s="161"/>
      <c r="E52" s="165"/>
      <c r="F52" s="157"/>
      <c r="G52" s="157"/>
      <c r="H52" s="158"/>
      <c r="I52" s="159"/>
      <c r="J52" s="158"/>
      <c r="K52" s="158"/>
      <c r="L52" s="158"/>
      <c r="M52" s="158"/>
      <c r="N52" s="158"/>
      <c r="O52" s="158"/>
      <c r="P52" s="158"/>
    </row>
    <row r="53" spans="1:16" s="160" customFormat="1" ht="33" customHeight="1" x14ac:dyDescent="0.2">
      <c r="A53" s="28"/>
      <c r="B53" s="154"/>
      <c r="C53" s="154"/>
      <c r="D53" s="161"/>
      <c r="E53" s="165"/>
      <c r="F53" s="157"/>
      <c r="G53" s="157"/>
      <c r="H53" s="158"/>
      <c r="I53" s="159"/>
      <c r="J53" s="158"/>
      <c r="K53" s="158"/>
      <c r="L53" s="158"/>
      <c r="M53" s="158"/>
      <c r="N53" s="158"/>
      <c r="O53" s="158"/>
      <c r="P53" s="158"/>
    </row>
    <row r="54" spans="1:16" s="160" customFormat="1" ht="33" customHeight="1" x14ac:dyDescent="0.2">
      <c r="A54" s="28"/>
      <c r="B54" s="154"/>
      <c r="C54" s="154"/>
      <c r="D54" s="161"/>
      <c r="E54" s="165"/>
      <c r="F54" s="157"/>
      <c r="G54" s="157"/>
      <c r="H54" s="158"/>
      <c r="I54" s="159"/>
      <c r="J54" s="158"/>
      <c r="K54" s="158"/>
      <c r="L54" s="158"/>
      <c r="M54" s="158"/>
      <c r="N54" s="158"/>
      <c r="O54" s="158"/>
      <c r="P54" s="158"/>
    </row>
    <row r="55" spans="1:16" s="160" customFormat="1" ht="33" customHeight="1" x14ac:dyDescent="0.2">
      <c r="A55" s="28"/>
      <c r="B55" s="154"/>
      <c r="C55" s="154"/>
      <c r="D55" s="161"/>
      <c r="E55" s="165"/>
      <c r="F55" s="157"/>
      <c r="G55" s="157"/>
      <c r="H55" s="158"/>
      <c r="I55" s="159"/>
      <c r="J55" s="158"/>
      <c r="K55" s="158"/>
      <c r="L55" s="158"/>
      <c r="M55" s="158"/>
      <c r="N55" s="158"/>
      <c r="O55" s="158"/>
      <c r="P55" s="158"/>
    </row>
    <row r="56" spans="1:16" s="160" customFormat="1" ht="33" customHeight="1" x14ac:dyDescent="0.2">
      <c r="A56" s="28"/>
      <c r="B56" s="154"/>
      <c r="C56" s="154"/>
      <c r="D56" s="161"/>
      <c r="E56" s="165"/>
      <c r="F56" s="157"/>
      <c r="G56" s="157"/>
      <c r="H56" s="158"/>
      <c r="I56" s="159"/>
      <c r="J56" s="158"/>
      <c r="K56" s="158"/>
      <c r="L56" s="158"/>
      <c r="M56" s="158"/>
      <c r="N56" s="158"/>
      <c r="O56" s="158"/>
      <c r="P56" s="158"/>
    </row>
    <row r="57" spans="1:16" s="160" customFormat="1" ht="33" customHeight="1" x14ac:dyDescent="0.2">
      <c r="A57" s="28"/>
      <c r="B57" s="154"/>
      <c r="C57" s="154"/>
      <c r="D57" s="161"/>
      <c r="E57" s="165"/>
      <c r="F57" s="157"/>
      <c r="G57" s="157"/>
      <c r="H57" s="158"/>
      <c r="I57" s="159"/>
      <c r="J57" s="158"/>
      <c r="K57" s="158"/>
      <c r="L57" s="158"/>
      <c r="M57" s="158"/>
      <c r="N57" s="158"/>
      <c r="O57" s="158"/>
      <c r="P57" s="158"/>
    </row>
    <row r="58" spans="1:16" s="160" customFormat="1" ht="33" customHeight="1" x14ac:dyDescent="0.2">
      <c r="A58" s="28">
        <v>6</v>
      </c>
      <c r="B58" s="154"/>
      <c r="C58" s="154"/>
      <c r="D58" s="161"/>
      <c r="E58" s="165"/>
      <c r="F58" s="157"/>
      <c r="G58" s="157"/>
      <c r="H58" s="158"/>
      <c r="I58" s="159"/>
      <c r="J58" s="158"/>
      <c r="K58" s="158"/>
      <c r="L58" s="158"/>
      <c r="M58" s="158"/>
      <c r="N58" s="158"/>
      <c r="O58" s="158"/>
      <c r="P58" s="158"/>
    </row>
    <row r="59" spans="1:16" s="160" customFormat="1" ht="33" customHeight="1" x14ac:dyDescent="0.2">
      <c r="A59" s="28"/>
      <c r="B59" s="154"/>
      <c r="C59" s="154"/>
      <c r="D59" s="161"/>
      <c r="E59" s="165"/>
      <c r="F59" s="157"/>
      <c r="G59" s="157"/>
      <c r="H59" s="158"/>
      <c r="I59" s="159"/>
      <c r="J59" s="158"/>
      <c r="K59" s="158"/>
      <c r="L59" s="158"/>
      <c r="M59" s="158"/>
      <c r="N59" s="158"/>
      <c r="O59" s="158"/>
      <c r="P59" s="158"/>
    </row>
    <row r="60" spans="1:16" s="160" customFormat="1" ht="33" customHeight="1" x14ac:dyDescent="0.2">
      <c r="A60" s="28">
        <v>7</v>
      </c>
      <c r="B60" s="154"/>
      <c r="C60" s="154"/>
      <c r="D60" s="161"/>
      <c r="E60" s="165"/>
      <c r="F60" s="157"/>
      <c r="G60" s="157"/>
      <c r="H60" s="158"/>
      <c r="I60" s="159"/>
      <c r="J60" s="158"/>
      <c r="K60" s="158"/>
      <c r="L60" s="158"/>
      <c r="M60" s="158"/>
      <c r="N60" s="158"/>
      <c r="O60" s="158"/>
      <c r="P60" s="158"/>
    </row>
    <row r="61" spans="1:16" s="171" customFormat="1" ht="25.15" customHeight="1" x14ac:dyDescent="0.2">
      <c r="A61" s="28"/>
      <c r="B61" s="154"/>
      <c r="C61" s="154"/>
      <c r="D61" s="161"/>
      <c r="E61" s="165"/>
      <c r="F61" s="157"/>
      <c r="G61" s="157"/>
      <c r="H61" s="158"/>
      <c r="I61" s="159"/>
      <c r="J61" s="158"/>
      <c r="K61" s="158"/>
      <c r="L61" s="158"/>
      <c r="M61" s="158"/>
      <c r="N61" s="158"/>
      <c r="O61" s="158"/>
      <c r="P61" s="158"/>
    </row>
    <row r="62" spans="1:16" s="160" customFormat="1" ht="24" customHeight="1" x14ac:dyDescent="0.2">
      <c r="A62" s="28"/>
      <c r="B62" s="154"/>
      <c r="C62" s="154"/>
      <c r="D62" s="161"/>
      <c r="E62" s="165"/>
      <c r="F62" s="157"/>
      <c r="G62" s="157"/>
      <c r="H62" s="158"/>
      <c r="I62" s="159"/>
      <c r="J62" s="158"/>
      <c r="K62" s="158"/>
      <c r="L62" s="158"/>
      <c r="M62" s="158"/>
      <c r="N62" s="158"/>
      <c r="O62" s="158"/>
      <c r="P62" s="158"/>
    </row>
    <row r="63" spans="1:16" s="171" customFormat="1" ht="81.75" customHeight="1" x14ac:dyDescent="0.2">
      <c r="A63" s="28">
        <v>8</v>
      </c>
      <c r="B63" s="154"/>
      <c r="C63" s="154"/>
      <c r="D63" s="161"/>
      <c r="E63" s="165"/>
      <c r="F63" s="157"/>
      <c r="G63" s="157"/>
      <c r="H63" s="158"/>
      <c r="I63" s="159"/>
      <c r="J63" s="158"/>
      <c r="K63" s="158"/>
      <c r="L63" s="158"/>
      <c r="M63" s="158"/>
      <c r="N63" s="158"/>
      <c r="O63" s="158"/>
      <c r="P63" s="158"/>
    </row>
    <row r="64" spans="1:16" s="160" customFormat="1" ht="33" customHeight="1" x14ac:dyDescent="0.2">
      <c r="A64" s="28"/>
      <c r="B64" s="154"/>
      <c r="C64" s="154"/>
      <c r="D64" s="161"/>
      <c r="E64" s="165"/>
      <c r="F64" s="157"/>
      <c r="G64" s="157"/>
      <c r="H64" s="158"/>
      <c r="I64" s="159"/>
      <c r="J64" s="158"/>
      <c r="K64" s="158"/>
      <c r="L64" s="158"/>
      <c r="M64" s="158"/>
      <c r="N64" s="158"/>
      <c r="O64" s="158"/>
      <c r="P64" s="158"/>
    </row>
    <row r="65" spans="1:16" s="160" customFormat="1" ht="33" customHeight="1" x14ac:dyDescent="0.2">
      <c r="A65" s="28">
        <v>9</v>
      </c>
      <c r="B65" s="154"/>
      <c r="C65" s="154"/>
      <c r="D65" s="161"/>
      <c r="E65" s="165"/>
      <c r="F65" s="157"/>
      <c r="G65" s="157"/>
      <c r="H65" s="158"/>
      <c r="I65" s="159"/>
      <c r="J65" s="158"/>
      <c r="K65" s="158"/>
      <c r="L65" s="158"/>
      <c r="M65" s="158"/>
      <c r="N65" s="158"/>
      <c r="O65" s="158"/>
      <c r="P65" s="158"/>
    </row>
    <row r="66" spans="1:16" s="160" customFormat="1" ht="33" customHeight="1" x14ac:dyDescent="0.2">
      <c r="A66" s="28">
        <v>10</v>
      </c>
      <c r="B66" s="154"/>
      <c r="C66" s="154"/>
      <c r="D66" s="161"/>
      <c r="E66" s="165"/>
      <c r="F66" s="157"/>
      <c r="G66" s="157"/>
      <c r="H66" s="158"/>
      <c r="I66" s="159"/>
      <c r="J66" s="158"/>
      <c r="K66" s="158"/>
      <c r="L66" s="158"/>
      <c r="M66" s="158"/>
      <c r="N66" s="158"/>
      <c r="O66" s="158"/>
      <c r="P66" s="158"/>
    </row>
    <row r="67" spans="1:16" s="160" customFormat="1" ht="33" customHeight="1" x14ac:dyDescent="0.2">
      <c r="A67" s="28">
        <v>11</v>
      </c>
      <c r="B67" s="154"/>
      <c r="C67" s="154"/>
      <c r="D67" s="161"/>
      <c r="E67" s="165"/>
      <c r="F67" s="157"/>
      <c r="G67" s="157"/>
      <c r="H67" s="158"/>
      <c r="I67" s="159"/>
      <c r="J67" s="158"/>
      <c r="K67" s="158"/>
      <c r="L67" s="158"/>
      <c r="M67" s="158"/>
      <c r="N67" s="158"/>
      <c r="O67" s="158"/>
      <c r="P67" s="158"/>
    </row>
    <row r="68" spans="1:16" s="160" customFormat="1" ht="33" customHeight="1" x14ac:dyDescent="0.2">
      <c r="A68" s="28">
        <v>12</v>
      </c>
      <c r="B68" s="154"/>
      <c r="C68" s="154"/>
      <c r="D68" s="161"/>
      <c r="E68" s="165"/>
      <c r="F68" s="157"/>
      <c r="G68" s="157"/>
      <c r="H68" s="158"/>
      <c r="I68" s="159"/>
      <c r="J68" s="158"/>
      <c r="K68" s="158"/>
      <c r="L68" s="158"/>
      <c r="M68" s="158"/>
      <c r="N68" s="158"/>
      <c r="O68" s="158"/>
      <c r="P68" s="158"/>
    </row>
    <row r="69" spans="1:16" s="160" customFormat="1" ht="33" customHeight="1" x14ac:dyDescent="0.2">
      <c r="A69" s="28">
        <v>13</v>
      </c>
      <c r="B69" s="154"/>
      <c r="C69" s="154"/>
      <c r="D69" s="161"/>
      <c r="E69" s="165"/>
      <c r="F69" s="157"/>
      <c r="G69" s="157"/>
      <c r="H69" s="158"/>
      <c r="I69" s="159"/>
      <c r="J69" s="158"/>
      <c r="K69" s="158"/>
      <c r="L69" s="158"/>
      <c r="M69" s="158"/>
      <c r="N69" s="158"/>
      <c r="O69" s="158"/>
      <c r="P69" s="158"/>
    </row>
    <row r="70" spans="1:16" s="160" customFormat="1" ht="33" customHeight="1" x14ac:dyDescent="0.2">
      <c r="A70" s="28">
        <v>14</v>
      </c>
      <c r="B70" s="154"/>
      <c r="C70" s="154"/>
      <c r="D70" s="161"/>
      <c r="E70" s="165"/>
      <c r="F70" s="157"/>
      <c r="G70" s="157"/>
      <c r="H70" s="158"/>
      <c r="I70" s="159"/>
      <c r="J70" s="158"/>
      <c r="K70" s="158"/>
      <c r="L70" s="158"/>
      <c r="M70" s="158"/>
      <c r="N70" s="158"/>
      <c r="O70" s="158"/>
      <c r="P70" s="158"/>
    </row>
    <row r="71" spans="1:16" s="160" customFormat="1" ht="33" customHeight="1" x14ac:dyDescent="0.2">
      <c r="A71" s="28">
        <v>15</v>
      </c>
      <c r="B71" s="154"/>
      <c r="C71" s="154"/>
      <c r="D71" s="161"/>
      <c r="E71" s="165"/>
      <c r="F71" s="157"/>
      <c r="G71" s="157"/>
      <c r="H71" s="158"/>
      <c r="I71" s="159"/>
      <c r="J71" s="158"/>
      <c r="K71" s="158"/>
      <c r="L71" s="158"/>
      <c r="M71" s="158"/>
      <c r="N71" s="158"/>
      <c r="O71" s="158"/>
      <c r="P71" s="158"/>
    </row>
    <row r="72" spans="1:16" s="160" customFormat="1" ht="33" customHeight="1" x14ac:dyDescent="0.2">
      <c r="A72" s="28">
        <v>16</v>
      </c>
      <c r="B72" s="154"/>
      <c r="C72" s="154"/>
      <c r="D72" s="161"/>
      <c r="E72" s="165"/>
      <c r="F72" s="157"/>
      <c r="G72" s="157"/>
      <c r="H72" s="158"/>
      <c r="I72" s="159"/>
      <c r="J72" s="158"/>
      <c r="K72" s="158"/>
      <c r="L72" s="158"/>
      <c r="M72" s="158"/>
      <c r="N72" s="158"/>
      <c r="O72" s="158"/>
      <c r="P72" s="158"/>
    </row>
    <row r="73" spans="1:16" s="160" customFormat="1" ht="33" customHeight="1" x14ac:dyDescent="0.2">
      <c r="A73" s="28">
        <v>17</v>
      </c>
      <c r="B73" s="154"/>
      <c r="C73" s="154"/>
      <c r="D73" s="161"/>
      <c r="E73" s="165"/>
      <c r="F73" s="157"/>
      <c r="G73" s="157"/>
      <c r="H73" s="158"/>
      <c r="I73" s="159"/>
      <c r="J73" s="158"/>
      <c r="K73" s="158"/>
      <c r="L73" s="158"/>
      <c r="M73" s="158"/>
      <c r="N73" s="158"/>
      <c r="O73" s="158"/>
      <c r="P73" s="158"/>
    </row>
    <row r="74" spans="1:16" s="160" customFormat="1" ht="33" customHeight="1" x14ac:dyDescent="0.2">
      <c r="A74" s="28">
        <v>18</v>
      </c>
      <c r="B74" s="154"/>
      <c r="C74" s="154"/>
      <c r="D74" s="161"/>
      <c r="E74" s="165"/>
      <c r="F74" s="157"/>
      <c r="G74" s="157"/>
      <c r="H74" s="158"/>
      <c r="I74" s="159"/>
      <c r="J74" s="158"/>
      <c r="K74" s="158"/>
      <c r="L74" s="158"/>
      <c r="M74" s="158"/>
      <c r="N74" s="158"/>
      <c r="O74" s="158"/>
      <c r="P74" s="158"/>
    </row>
    <row r="75" spans="1:16" s="160" customFormat="1" ht="33" customHeight="1" x14ac:dyDescent="0.2">
      <c r="A75" s="28">
        <v>19</v>
      </c>
      <c r="B75" s="154"/>
      <c r="C75" s="154"/>
      <c r="D75" s="161"/>
      <c r="E75" s="165"/>
      <c r="F75" s="157"/>
      <c r="G75" s="157"/>
      <c r="H75" s="158"/>
      <c r="I75" s="159"/>
      <c r="J75" s="158"/>
      <c r="K75" s="158"/>
      <c r="L75" s="158"/>
      <c r="M75" s="158"/>
      <c r="N75" s="158"/>
      <c r="O75" s="158"/>
      <c r="P75" s="158"/>
    </row>
    <row r="76" spans="1:16" s="160" customFormat="1" ht="33" customHeight="1" x14ac:dyDescent="0.2">
      <c r="A76" s="28">
        <v>20</v>
      </c>
      <c r="B76" s="191" t="s">
        <v>76</v>
      </c>
      <c r="C76" s="192"/>
      <c r="D76" s="161"/>
      <c r="E76" s="165"/>
      <c r="F76" s="157"/>
      <c r="G76" s="157"/>
      <c r="H76" s="158"/>
      <c r="I76" s="159"/>
      <c r="J76" s="158"/>
      <c r="K76" s="158"/>
      <c r="L76" s="158"/>
      <c r="M76" s="158"/>
      <c r="N76" s="158"/>
      <c r="O76" s="158"/>
      <c r="P76" s="158"/>
    </row>
    <row r="77" spans="1:16" s="160" customFormat="1" ht="33" customHeight="1" thickBot="1" x14ac:dyDescent="0.25">
      <c r="A77" s="180" t="s">
        <v>35</v>
      </c>
      <c r="B77" s="167"/>
      <c r="C77" s="167"/>
      <c r="D77" s="168"/>
      <c r="E77" s="168"/>
      <c r="F77" s="169"/>
      <c r="G77" s="169"/>
      <c r="H77" s="168"/>
      <c r="I77" s="170">
        <f>SUM(I37:I76)</f>
        <v>3470.61</v>
      </c>
      <c r="J77" s="168"/>
      <c r="K77" s="168"/>
      <c r="L77" s="168"/>
      <c r="M77" s="168"/>
      <c r="N77" s="168"/>
      <c r="O77" s="168"/>
      <c r="P77" s="168"/>
    </row>
    <row r="78" spans="1:16" s="160" customFormat="1" ht="33" customHeight="1" thickTop="1" x14ac:dyDescent="0.2">
      <c r="F78" s="185"/>
      <c r="G78" s="185"/>
      <c r="I78" s="186"/>
    </row>
    <row r="79" spans="1:16" s="160" customFormat="1" ht="33" customHeight="1" x14ac:dyDescent="0.2">
      <c r="A79" s="195" t="s">
        <v>13</v>
      </c>
      <c r="B79" s="196"/>
      <c r="C79" s="196"/>
      <c r="D79" s="181"/>
      <c r="E79" s="182"/>
      <c r="F79" s="181"/>
      <c r="G79" s="183"/>
      <c r="H79" s="182"/>
      <c r="I79" s="184"/>
      <c r="J79" s="182"/>
      <c r="K79" s="182"/>
      <c r="L79" s="182"/>
      <c r="M79" s="182"/>
      <c r="N79" s="182"/>
      <c r="O79" s="182"/>
      <c r="P79" s="182"/>
    </row>
    <row r="80" spans="1:16" s="160" customFormat="1" ht="33" customHeight="1" x14ac:dyDescent="0.2">
      <c r="A80" s="21">
        <v>1</v>
      </c>
      <c r="B80" s="178"/>
      <c r="C80" s="154"/>
      <c r="D80" s="155"/>
      <c r="E80" s="179"/>
      <c r="F80" s="156"/>
      <c r="G80" s="156"/>
      <c r="H80" s="163"/>
      <c r="I80" s="164"/>
      <c r="J80" s="163"/>
      <c r="K80" s="163"/>
      <c r="L80" s="163"/>
      <c r="M80" s="163"/>
      <c r="N80" s="163"/>
      <c r="O80" s="163"/>
      <c r="P80" s="163"/>
    </row>
    <row r="81" spans="1:16" s="160" customFormat="1" ht="33" customHeight="1" x14ac:dyDescent="0.2">
      <c r="A81" s="28">
        <v>2</v>
      </c>
      <c r="B81" s="154"/>
      <c r="C81" s="154"/>
      <c r="D81" s="161"/>
      <c r="E81" s="162"/>
      <c r="F81" s="157"/>
      <c r="G81" s="157"/>
      <c r="H81" s="158"/>
      <c r="I81" s="159"/>
      <c r="J81" s="158"/>
      <c r="K81" s="158"/>
      <c r="L81" s="158"/>
      <c r="M81" s="158"/>
      <c r="N81" s="158"/>
      <c r="O81" s="158"/>
      <c r="P81" s="158"/>
    </row>
    <row r="82" spans="1:16" s="160" customFormat="1" ht="33" customHeight="1" x14ac:dyDescent="0.2">
      <c r="A82" s="28">
        <v>3</v>
      </c>
      <c r="B82" s="154"/>
      <c r="C82" s="154"/>
      <c r="D82" s="161"/>
      <c r="E82" s="162"/>
      <c r="F82" s="157"/>
      <c r="G82" s="157"/>
      <c r="H82" s="158"/>
      <c r="I82" s="159"/>
      <c r="J82" s="158"/>
      <c r="K82" s="158"/>
      <c r="L82" s="158"/>
      <c r="M82" s="158"/>
      <c r="N82" s="158"/>
      <c r="O82" s="158"/>
      <c r="P82" s="158"/>
    </row>
    <row r="83" spans="1:16" s="160" customFormat="1" ht="33" customHeight="1" x14ac:dyDescent="0.2">
      <c r="A83" s="28">
        <v>4</v>
      </c>
      <c r="B83" s="154"/>
      <c r="C83" s="154"/>
      <c r="D83" s="161"/>
      <c r="E83" s="162"/>
      <c r="F83" s="157"/>
      <c r="G83" s="157"/>
      <c r="H83" s="158"/>
      <c r="I83" s="159"/>
      <c r="J83" s="158"/>
      <c r="K83" s="158"/>
      <c r="L83" s="158"/>
      <c r="M83" s="158"/>
      <c r="N83" s="158"/>
      <c r="O83" s="158"/>
      <c r="P83" s="158"/>
    </row>
    <row r="84" spans="1:16" s="160" customFormat="1" ht="33" customHeight="1" x14ac:dyDescent="0.2">
      <c r="A84" s="28">
        <v>5</v>
      </c>
      <c r="B84" s="154"/>
      <c r="C84" s="154"/>
      <c r="D84" s="161"/>
      <c r="E84" s="162"/>
      <c r="F84" s="157"/>
      <c r="G84" s="157"/>
      <c r="H84" s="158"/>
      <c r="I84" s="159"/>
      <c r="J84" s="158"/>
      <c r="K84" s="158"/>
      <c r="L84" s="158"/>
      <c r="M84" s="158"/>
      <c r="N84" s="158"/>
      <c r="O84" s="158"/>
      <c r="P84" s="158"/>
    </row>
    <row r="85" spans="1:16" s="160" customFormat="1" ht="33" customHeight="1" x14ac:dyDescent="0.2">
      <c r="A85" s="28">
        <v>6</v>
      </c>
      <c r="B85" s="154"/>
      <c r="C85" s="154"/>
      <c r="D85" s="161"/>
      <c r="E85" s="165"/>
      <c r="F85" s="157"/>
      <c r="G85" s="157"/>
      <c r="H85" s="158"/>
      <c r="I85" s="159"/>
      <c r="J85" s="158"/>
      <c r="K85" s="158"/>
      <c r="L85" s="158"/>
      <c r="M85" s="158"/>
      <c r="N85" s="158"/>
      <c r="O85" s="158"/>
      <c r="P85" s="158"/>
    </row>
    <row r="86" spans="1:16" s="160" customFormat="1" ht="33" customHeight="1" x14ac:dyDescent="0.2">
      <c r="A86" s="28">
        <v>7</v>
      </c>
      <c r="B86" s="154"/>
      <c r="C86" s="154"/>
      <c r="D86" s="161"/>
      <c r="E86" s="165"/>
      <c r="F86" s="157"/>
      <c r="G86" s="157"/>
      <c r="H86" s="158"/>
      <c r="I86" s="159"/>
      <c r="J86" s="158"/>
      <c r="K86" s="158"/>
      <c r="L86" s="158"/>
      <c r="M86" s="158"/>
      <c r="N86" s="158"/>
      <c r="O86" s="158"/>
      <c r="P86" s="158"/>
    </row>
    <row r="87" spans="1:16" s="160" customFormat="1" ht="33" customHeight="1" x14ac:dyDescent="0.2">
      <c r="A87" s="28">
        <v>8</v>
      </c>
      <c r="B87" s="154"/>
      <c r="C87" s="154"/>
      <c r="D87" s="161"/>
      <c r="E87" s="165"/>
      <c r="F87" s="157"/>
      <c r="G87" s="157"/>
      <c r="H87" s="158"/>
      <c r="I87" s="159"/>
      <c r="J87" s="158"/>
      <c r="K87" s="158"/>
      <c r="L87" s="158"/>
      <c r="M87" s="158"/>
      <c r="N87" s="158"/>
      <c r="O87" s="158"/>
      <c r="P87" s="158"/>
    </row>
    <row r="88" spans="1:16" s="160" customFormat="1" ht="33" customHeight="1" x14ac:dyDescent="0.2">
      <c r="A88" s="28">
        <v>9</v>
      </c>
      <c r="B88" s="154"/>
      <c r="C88" s="154"/>
      <c r="D88" s="161"/>
      <c r="E88" s="165"/>
      <c r="F88" s="157"/>
      <c r="G88" s="157"/>
      <c r="H88" s="158"/>
      <c r="I88" s="159"/>
      <c r="J88" s="158"/>
      <c r="K88" s="158"/>
      <c r="L88" s="158"/>
      <c r="M88" s="158"/>
      <c r="N88" s="158"/>
      <c r="O88" s="158"/>
      <c r="P88" s="158"/>
    </row>
    <row r="89" spans="1:16" s="160" customFormat="1" ht="33" customHeight="1" x14ac:dyDescent="0.2">
      <c r="A89" s="28">
        <v>10</v>
      </c>
      <c r="B89" s="154"/>
      <c r="C89" s="154"/>
      <c r="D89" s="161"/>
      <c r="E89" s="165"/>
      <c r="F89" s="157"/>
      <c r="G89" s="157"/>
      <c r="H89" s="158"/>
      <c r="I89" s="159"/>
      <c r="J89" s="158"/>
      <c r="K89" s="158"/>
      <c r="L89" s="158"/>
      <c r="M89" s="158"/>
      <c r="N89" s="158"/>
      <c r="O89" s="158"/>
      <c r="P89" s="158"/>
    </row>
    <row r="90" spans="1:16" s="160" customFormat="1" ht="33" customHeight="1" x14ac:dyDescent="0.2">
      <c r="A90" s="28">
        <v>11</v>
      </c>
      <c r="B90" s="154"/>
      <c r="C90" s="154"/>
      <c r="D90" s="161"/>
      <c r="E90" s="165"/>
      <c r="F90" s="157"/>
      <c r="G90" s="157"/>
      <c r="H90" s="158"/>
      <c r="I90" s="159"/>
      <c r="J90" s="158"/>
      <c r="K90" s="158"/>
      <c r="L90" s="158"/>
      <c r="M90" s="158"/>
      <c r="N90" s="158"/>
      <c r="O90" s="158"/>
      <c r="P90" s="158"/>
    </row>
    <row r="91" spans="1:16" s="160" customFormat="1" ht="33" customHeight="1" x14ac:dyDescent="0.2">
      <c r="A91" s="28">
        <v>12</v>
      </c>
      <c r="B91" s="154"/>
      <c r="C91" s="154"/>
      <c r="D91" s="161"/>
      <c r="E91" s="165"/>
      <c r="F91" s="157"/>
      <c r="G91" s="157"/>
      <c r="H91" s="158"/>
      <c r="I91" s="159"/>
      <c r="J91" s="158"/>
      <c r="K91" s="158"/>
      <c r="L91" s="158"/>
      <c r="M91" s="158"/>
      <c r="N91" s="158"/>
      <c r="O91" s="158"/>
      <c r="P91" s="158"/>
    </row>
    <row r="92" spans="1:16" s="160" customFormat="1" ht="33" customHeight="1" x14ac:dyDescent="0.2">
      <c r="A92" s="28">
        <v>13</v>
      </c>
      <c r="B92" s="154"/>
      <c r="C92" s="154"/>
      <c r="D92" s="161"/>
      <c r="E92" s="165"/>
      <c r="F92" s="157"/>
      <c r="G92" s="157"/>
      <c r="H92" s="158"/>
      <c r="I92" s="159"/>
      <c r="J92" s="158"/>
      <c r="K92" s="158"/>
      <c r="L92" s="158"/>
      <c r="M92" s="158"/>
      <c r="N92" s="158"/>
      <c r="O92" s="158"/>
      <c r="P92" s="158"/>
    </row>
    <row r="93" spans="1:16" s="160" customFormat="1" ht="33" customHeight="1" x14ac:dyDescent="0.2">
      <c r="A93" s="28">
        <v>14</v>
      </c>
      <c r="B93" s="154"/>
      <c r="C93" s="154"/>
      <c r="D93" s="161"/>
      <c r="E93" s="165"/>
      <c r="F93" s="157"/>
      <c r="G93" s="157"/>
      <c r="H93" s="158"/>
      <c r="I93" s="159"/>
      <c r="J93" s="158"/>
      <c r="K93" s="158"/>
      <c r="L93" s="158"/>
      <c r="M93" s="158"/>
      <c r="N93" s="158"/>
      <c r="O93" s="158"/>
      <c r="P93" s="158"/>
    </row>
    <row r="94" spans="1:16" s="160" customFormat="1" ht="33" customHeight="1" x14ac:dyDescent="0.2">
      <c r="A94" s="28">
        <v>15</v>
      </c>
      <c r="B94" s="154"/>
      <c r="C94" s="154"/>
      <c r="D94" s="161"/>
      <c r="E94" s="165"/>
      <c r="F94" s="157"/>
      <c r="G94" s="157"/>
      <c r="H94" s="158"/>
      <c r="I94" s="159"/>
      <c r="J94" s="158"/>
      <c r="K94" s="158"/>
      <c r="L94" s="158"/>
      <c r="M94" s="158"/>
      <c r="N94" s="158"/>
      <c r="O94" s="158"/>
      <c r="P94" s="158"/>
    </row>
    <row r="95" spans="1:16" s="160" customFormat="1" ht="33" customHeight="1" x14ac:dyDescent="0.2">
      <c r="A95" s="28">
        <v>16</v>
      </c>
      <c r="B95" s="154"/>
      <c r="C95" s="154"/>
      <c r="D95" s="161"/>
      <c r="E95" s="165"/>
      <c r="F95" s="157"/>
      <c r="G95" s="157"/>
      <c r="H95" s="158"/>
      <c r="I95" s="159"/>
      <c r="J95" s="158"/>
      <c r="K95" s="158"/>
      <c r="L95" s="158"/>
      <c r="M95" s="158"/>
      <c r="N95" s="158"/>
      <c r="O95" s="158"/>
      <c r="P95" s="158"/>
    </row>
    <row r="96" spans="1:16" s="160" customFormat="1" ht="33" customHeight="1" x14ac:dyDescent="0.2">
      <c r="A96" s="28">
        <v>17</v>
      </c>
      <c r="B96" s="154"/>
      <c r="C96" s="154"/>
      <c r="D96" s="161"/>
      <c r="E96" s="165"/>
      <c r="F96" s="157"/>
      <c r="G96" s="157"/>
      <c r="H96" s="158"/>
      <c r="I96" s="159"/>
      <c r="J96" s="158"/>
      <c r="K96" s="158"/>
      <c r="L96" s="158"/>
      <c r="M96" s="158"/>
      <c r="N96" s="158"/>
      <c r="O96" s="158"/>
      <c r="P96" s="158"/>
    </row>
    <row r="97" spans="1:16" s="160" customFormat="1" ht="33" customHeight="1" x14ac:dyDescent="0.2">
      <c r="A97" s="28">
        <v>18</v>
      </c>
      <c r="B97" s="154"/>
      <c r="C97" s="154"/>
      <c r="D97" s="161"/>
      <c r="E97" s="165"/>
      <c r="F97" s="157"/>
      <c r="G97" s="157"/>
      <c r="H97" s="158"/>
      <c r="I97" s="159"/>
      <c r="J97" s="158"/>
      <c r="K97" s="158"/>
      <c r="L97" s="158"/>
      <c r="M97" s="158"/>
      <c r="N97" s="158"/>
      <c r="O97" s="158"/>
      <c r="P97" s="158"/>
    </row>
    <row r="98" spans="1:16" s="160" customFormat="1" ht="33" customHeight="1" x14ac:dyDescent="0.2">
      <c r="A98" s="28">
        <v>19</v>
      </c>
      <c r="B98" s="154"/>
      <c r="C98" s="154"/>
      <c r="D98" s="161"/>
      <c r="E98" s="165"/>
      <c r="F98" s="157"/>
      <c r="G98" s="157"/>
      <c r="H98" s="158"/>
      <c r="I98" s="159"/>
      <c r="J98" s="158"/>
      <c r="K98" s="158"/>
      <c r="L98" s="158"/>
      <c r="M98" s="158"/>
      <c r="N98" s="158"/>
      <c r="O98" s="158"/>
      <c r="P98" s="158"/>
    </row>
    <row r="99" spans="1:16" s="160" customFormat="1" ht="33" customHeight="1" x14ac:dyDescent="0.2">
      <c r="A99" s="28">
        <v>20</v>
      </c>
      <c r="B99" s="191" t="s">
        <v>76</v>
      </c>
      <c r="C99" s="192"/>
      <c r="D99" s="161"/>
      <c r="E99" s="165"/>
      <c r="F99" s="157"/>
      <c r="G99" s="157"/>
      <c r="H99" s="158"/>
      <c r="I99" s="159"/>
      <c r="J99" s="158"/>
      <c r="K99" s="158"/>
      <c r="L99" s="158"/>
      <c r="M99" s="158"/>
      <c r="N99" s="158"/>
      <c r="O99" s="158"/>
      <c r="P99" s="158"/>
    </row>
    <row r="100" spans="1:16" s="160" customFormat="1" ht="33" customHeight="1" thickBot="1" x14ac:dyDescent="0.25">
      <c r="A100" s="180" t="s">
        <v>35</v>
      </c>
      <c r="B100" s="167"/>
      <c r="C100" s="167"/>
      <c r="D100" s="168"/>
      <c r="E100" s="168"/>
      <c r="F100" s="169"/>
      <c r="G100" s="169"/>
      <c r="H100" s="168"/>
      <c r="I100" s="170">
        <f>SUM(I80:I99)</f>
        <v>0</v>
      </c>
      <c r="J100" s="168"/>
      <c r="K100" s="168"/>
      <c r="L100" s="168"/>
      <c r="M100" s="168"/>
      <c r="N100" s="168"/>
      <c r="O100" s="168"/>
      <c r="P100" s="168"/>
    </row>
    <row r="101" spans="1:16" s="160" customFormat="1" ht="33" customHeight="1" thickTop="1" x14ac:dyDescent="0.2">
      <c r="F101" s="185"/>
      <c r="G101" s="185"/>
      <c r="I101" s="186"/>
    </row>
    <row r="102" spans="1:16" s="160" customFormat="1" ht="33" customHeight="1" x14ac:dyDescent="0.2">
      <c r="A102" s="195" t="s">
        <v>14</v>
      </c>
      <c r="B102" s="196"/>
      <c r="C102" s="196"/>
      <c r="D102" s="181"/>
      <c r="E102" s="182"/>
      <c r="F102" s="181"/>
      <c r="G102" s="183"/>
      <c r="H102" s="182"/>
      <c r="I102" s="184"/>
      <c r="J102" s="182"/>
      <c r="K102" s="182"/>
      <c r="L102" s="182"/>
      <c r="M102" s="182"/>
      <c r="N102" s="182"/>
      <c r="O102" s="182"/>
      <c r="P102" s="182"/>
    </row>
    <row r="103" spans="1:16" s="160" customFormat="1" ht="33" customHeight="1" x14ac:dyDescent="0.2">
      <c r="A103" s="21">
        <v>1</v>
      </c>
      <c r="B103" s="178"/>
      <c r="C103" s="154"/>
      <c r="D103" s="161" t="s">
        <v>104</v>
      </c>
      <c r="E103" s="165" t="s">
        <v>115</v>
      </c>
      <c r="F103" s="157">
        <v>43945</v>
      </c>
      <c r="G103" s="157">
        <v>44004</v>
      </c>
      <c r="H103" s="158" t="s">
        <v>131</v>
      </c>
      <c r="I103" s="159">
        <v>539.70000000000005</v>
      </c>
      <c r="J103" s="158">
        <v>20001529</v>
      </c>
      <c r="K103" s="158">
        <v>3055180</v>
      </c>
      <c r="L103" s="158">
        <v>3599</v>
      </c>
      <c r="M103" s="163" t="s">
        <v>45</v>
      </c>
      <c r="N103" s="158" t="s">
        <v>44</v>
      </c>
      <c r="O103" s="163" t="s">
        <v>46</v>
      </c>
      <c r="P103" s="163">
        <v>20001529</v>
      </c>
    </row>
    <row r="104" spans="1:16" s="171" customFormat="1" ht="25.15" customHeight="1" x14ac:dyDescent="0.2">
      <c r="A104" s="28">
        <v>2</v>
      </c>
      <c r="B104" s="154"/>
      <c r="C104" s="154"/>
      <c r="D104" s="161" t="s">
        <v>108</v>
      </c>
      <c r="E104" s="165" t="s">
        <v>115</v>
      </c>
      <c r="F104" s="157">
        <v>43977</v>
      </c>
      <c r="G104" s="157">
        <v>44004</v>
      </c>
      <c r="H104" s="158" t="s">
        <v>131</v>
      </c>
      <c r="I104" s="159">
        <v>299.97000000000003</v>
      </c>
      <c r="J104" s="158">
        <v>20001844</v>
      </c>
      <c r="K104" s="158">
        <v>5103982253</v>
      </c>
      <c r="L104" s="158">
        <v>3621</v>
      </c>
      <c r="M104" s="163" t="s">
        <v>45</v>
      </c>
      <c r="N104" s="158" t="s">
        <v>44</v>
      </c>
      <c r="O104" s="163" t="s">
        <v>46</v>
      </c>
      <c r="P104" s="158">
        <v>20001844</v>
      </c>
    </row>
    <row r="105" spans="1:16" s="160" customFormat="1" ht="26.25" customHeight="1" x14ac:dyDescent="0.2">
      <c r="A105" s="28">
        <v>3</v>
      </c>
      <c r="B105" s="154"/>
      <c r="C105" s="154"/>
      <c r="D105" s="161" t="s">
        <v>108</v>
      </c>
      <c r="E105" s="165" t="s">
        <v>120</v>
      </c>
      <c r="F105" s="157">
        <v>43977</v>
      </c>
      <c r="G105" s="157">
        <v>44004</v>
      </c>
      <c r="H105" s="158" t="s">
        <v>131</v>
      </c>
      <c r="I105" s="159">
        <v>19.55</v>
      </c>
      <c r="J105" s="158">
        <v>20001844</v>
      </c>
      <c r="K105" s="158">
        <v>5103982253</v>
      </c>
      <c r="L105" s="158">
        <v>3621</v>
      </c>
      <c r="M105" s="163" t="s">
        <v>45</v>
      </c>
      <c r="N105" s="158" t="s">
        <v>44</v>
      </c>
      <c r="O105" s="163" t="s">
        <v>46</v>
      </c>
      <c r="P105" s="158">
        <v>20001844</v>
      </c>
    </row>
    <row r="106" spans="1:16" s="171" customFormat="1" ht="56.25" customHeight="1" x14ac:dyDescent="0.2">
      <c r="A106" s="28">
        <v>4</v>
      </c>
      <c r="B106" s="154"/>
      <c r="C106" s="154"/>
      <c r="D106" s="161" t="s">
        <v>104</v>
      </c>
      <c r="E106" s="165" t="s">
        <v>115</v>
      </c>
      <c r="F106" s="157">
        <v>43992</v>
      </c>
      <c r="G106" s="157">
        <v>44039</v>
      </c>
      <c r="H106" s="158" t="s">
        <v>131</v>
      </c>
      <c r="I106" s="159">
        <v>632</v>
      </c>
      <c r="J106" s="158">
        <v>20001868</v>
      </c>
      <c r="K106" s="158">
        <v>3055823</v>
      </c>
      <c r="L106" s="158">
        <v>3633</v>
      </c>
      <c r="M106" s="163" t="s">
        <v>45</v>
      </c>
      <c r="N106" s="158" t="s">
        <v>44</v>
      </c>
      <c r="O106" s="163" t="s">
        <v>46</v>
      </c>
      <c r="P106" s="158">
        <v>20001868</v>
      </c>
    </row>
    <row r="107" spans="1:16" s="160" customFormat="1" ht="33" customHeight="1" x14ac:dyDescent="0.2">
      <c r="A107" s="21">
        <v>1</v>
      </c>
      <c r="B107" s="178"/>
      <c r="C107" s="154"/>
      <c r="D107" s="155" t="s">
        <v>98</v>
      </c>
      <c r="E107" s="179" t="s">
        <v>128</v>
      </c>
      <c r="F107" s="156">
        <v>43937</v>
      </c>
      <c r="G107" s="156">
        <v>44004</v>
      </c>
      <c r="H107" s="163" t="s">
        <v>133</v>
      </c>
      <c r="I107" s="164">
        <v>22180.5</v>
      </c>
      <c r="J107" s="163">
        <v>20001368</v>
      </c>
      <c r="K107" s="163" t="s">
        <v>145</v>
      </c>
      <c r="L107" s="163">
        <v>3591</v>
      </c>
      <c r="M107" s="163" t="s">
        <v>45</v>
      </c>
      <c r="N107" s="158" t="s">
        <v>44</v>
      </c>
      <c r="O107" s="163" t="s">
        <v>46</v>
      </c>
      <c r="P107" s="163">
        <v>20001368</v>
      </c>
    </row>
    <row r="108" spans="1:16" s="160" customFormat="1" ht="33" customHeight="1" x14ac:dyDescent="0.2">
      <c r="A108" s="28">
        <v>2</v>
      </c>
      <c r="B108" s="154"/>
      <c r="C108" s="154"/>
      <c r="D108" s="161" t="s">
        <v>98</v>
      </c>
      <c r="E108" s="162" t="s">
        <v>129</v>
      </c>
      <c r="F108" s="157">
        <v>43937</v>
      </c>
      <c r="G108" s="157">
        <v>44004</v>
      </c>
      <c r="H108" s="158" t="s">
        <v>133</v>
      </c>
      <c r="I108" s="159">
        <v>3000</v>
      </c>
      <c r="J108" s="158">
        <v>20001369</v>
      </c>
      <c r="K108" s="158" t="s">
        <v>159</v>
      </c>
      <c r="L108" s="158">
        <v>3591</v>
      </c>
      <c r="M108" s="163" t="s">
        <v>45</v>
      </c>
      <c r="N108" s="158" t="s">
        <v>44</v>
      </c>
      <c r="O108" s="163" t="s">
        <v>46</v>
      </c>
      <c r="P108" s="158">
        <v>20001369</v>
      </c>
    </row>
    <row r="109" spans="1:16" s="160" customFormat="1" ht="33" customHeight="1" x14ac:dyDescent="0.2">
      <c r="A109" s="28">
        <v>3</v>
      </c>
      <c r="B109" s="154"/>
      <c r="C109" s="154"/>
      <c r="D109" s="161" t="s">
        <v>99</v>
      </c>
      <c r="E109" s="162" t="s">
        <v>126</v>
      </c>
      <c r="F109" s="157">
        <v>43951</v>
      </c>
      <c r="G109" s="157">
        <v>44004</v>
      </c>
      <c r="H109" s="158" t="s">
        <v>133</v>
      </c>
      <c r="I109" s="159">
        <v>872</v>
      </c>
      <c r="J109" s="158">
        <v>20001578</v>
      </c>
      <c r="K109" s="158">
        <v>10672</v>
      </c>
      <c r="L109" s="158">
        <v>3592</v>
      </c>
      <c r="M109" s="163" t="s">
        <v>45</v>
      </c>
      <c r="N109" s="158" t="s">
        <v>44</v>
      </c>
      <c r="O109" s="163" t="s">
        <v>46</v>
      </c>
      <c r="P109" s="158">
        <v>20001578</v>
      </c>
    </row>
    <row r="110" spans="1:16" s="160" customFormat="1" ht="33" customHeight="1" x14ac:dyDescent="0.2">
      <c r="A110" s="28">
        <v>4</v>
      </c>
      <c r="B110" s="154"/>
      <c r="C110" s="154"/>
      <c r="D110" s="161" t="s">
        <v>100</v>
      </c>
      <c r="E110" s="162" t="s">
        <v>129</v>
      </c>
      <c r="F110" s="157">
        <v>43938</v>
      </c>
      <c r="G110" s="157">
        <v>44004</v>
      </c>
      <c r="H110" s="158" t="s">
        <v>133</v>
      </c>
      <c r="I110" s="159">
        <v>174.79</v>
      </c>
      <c r="J110" s="158">
        <v>20001419</v>
      </c>
      <c r="K110" s="158" t="s">
        <v>146</v>
      </c>
      <c r="L110" s="158">
        <v>3593</v>
      </c>
      <c r="M110" s="163" t="s">
        <v>45</v>
      </c>
      <c r="N110" s="158" t="s">
        <v>44</v>
      </c>
      <c r="O110" s="163" t="s">
        <v>46</v>
      </c>
      <c r="P110" s="158">
        <v>20001419</v>
      </c>
    </row>
    <row r="111" spans="1:16" s="160" customFormat="1" ht="33" customHeight="1" x14ac:dyDescent="0.2">
      <c r="A111" s="28">
        <v>6</v>
      </c>
      <c r="B111" s="154"/>
      <c r="C111" s="154"/>
      <c r="D111" s="161" t="s">
        <v>102</v>
      </c>
      <c r="E111" s="165" t="s">
        <v>156</v>
      </c>
      <c r="F111" s="157">
        <v>43963</v>
      </c>
      <c r="G111" s="157">
        <v>44004</v>
      </c>
      <c r="H111" s="158" t="s">
        <v>158</v>
      </c>
      <c r="I111" s="159">
        <v>1267.8699999999999</v>
      </c>
      <c r="J111" s="158">
        <v>20001713</v>
      </c>
      <c r="K111" s="158" t="s">
        <v>147</v>
      </c>
      <c r="L111" s="158">
        <v>3597</v>
      </c>
      <c r="M111" s="163" t="s">
        <v>45</v>
      </c>
      <c r="N111" s="158" t="s">
        <v>44</v>
      </c>
      <c r="O111" s="163" t="s">
        <v>46</v>
      </c>
      <c r="P111" s="158">
        <v>20001713</v>
      </c>
    </row>
    <row r="112" spans="1:16" s="160" customFormat="1" ht="33" customHeight="1" x14ac:dyDescent="0.2">
      <c r="A112" s="28">
        <v>9</v>
      </c>
      <c r="B112" s="154"/>
      <c r="C112" s="154"/>
      <c r="D112" s="161" t="s">
        <v>104</v>
      </c>
      <c r="E112" s="165" t="s">
        <v>126</v>
      </c>
      <c r="F112" s="157">
        <v>43945</v>
      </c>
      <c r="G112" s="157">
        <v>44004</v>
      </c>
      <c r="H112" s="158" t="s">
        <v>133</v>
      </c>
      <c r="I112" s="159">
        <v>4000</v>
      </c>
      <c r="J112" s="158">
        <v>20001529</v>
      </c>
      <c r="K112" s="158">
        <v>3055180</v>
      </c>
      <c r="L112" s="158">
        <v>3599</v>
      </c>
      <c r="M112" s="163" t="s">
        <v>45</v>
      </c>
      <c r="N112" s="158" t="s">
        <v>44</v>
      </c>
      <c r="O112" s="163" t="s">
        <v>46</v>
      </c>
      <c r="P112" s="158">
        <v>20001529</v>
      </c>
    </row>
    <row r="113" spans="1:16" s="160" customFormat="1" ht="33" customHeight="1" x14ac:dyDescent="0.2">
      <c r="A113" s="28">
        <v>10</v>
      </c>
      <c r="B113" s="154"/>
      <c r="C113" s="154"/>
      <c r="D113" s="161" t="s">
        <v>105</v>
      </c>
      <c r="E113" s="165" t="s">
        <v>154</v>
      </c>
      <c r="F113" s="157">
        <v>43958</v>
      </c>
      <c r="G113" s="157">
        <v>44004</v>
      </c>
      <c r="H113" s="158" t="s">
        <v>162</v>
      </c>
      <c r="I113" s="159">
        <v>56.91</v>
      </c>
      <c r="J113" s="158">
        <v>20001646</v>
      </c>
      <c r="K113" s="158" t="s">
        <v>147</v>
      </c>
      <c r="L113" s="158">
        <v>3602</v>
      </c>
      <c r="M113" s="163" t="s">
        <v>45</v>
      </c>
      <c r="N113" s="158" t="s">
        <v>44</v>
      </c>
      <c r="O113" s="163" t="s">
        <v>46</v>
      </c>
      <c r="P113" s="158">
        <v>20001646</v>
      </c>
    </row>
    <row r="114" spans="1:16" s="160" customFormat="1" ht="33" customHeight="1" x14ac:dyDescent="0.2">
      <c r="A114" s="28">
        <v>11</v>
      </c>
      <c r="B114" s="154"/>
      <c r="C114" s="154"/>
      <c r="D114" s="161" t="s">
        <v>105</v>
      </c>
      <c r="E114" s="165" t="s">
        <v>116</v>
      </c>
      <c r="F114" s="157">
        <v>43972</v>
      </c>
      <c r="G114" s="157">
        <v>44004</v>
      </c>
      <c r="H114" s="158" t="s">
        <v>132</v>
      </c>
      <c r="I114" s="159">
        <v>317.39</v>
      </c>
      <c r="J114" s="158">
        <v>20001820</v>
      </c>
      <c r="K114" s="158">
        <v>5020868</v>
      </c>
      <c r="L114" s="158">
        <v>3602</v>
      </c>
      <c r="M114" s="163" t="s">
        <v>45</v>
      </c>
      <c r="N114" s="158" t="s">
        <v>44</v>
      </c>
      <c r="O114" s="163" t="s">
        <v>46</v>
      </c>
      <c r="P114" s="158">
        <v>20001820</v>
      </c>
    </row>
    <row r="115" spans="1:16" s="160" customFormat="1" ht="33" customHeight="1" x14ac:dyDescent="0.2">
      <c r="A115" s="28">
        <v>13</v>
      </c>
      <c r="B115" s="154"/>
      <c r="C115" s="154"/>
      <c r="D115" s="161" t="s">
        <v>107</v>
      </c>
      <c r="E115" s="165" t="s">
        <v>118</v>
      </c>
      <c r="F115" s="157">
        <v>43917</v>
      </c>
      <c r="G115" s="157">
        <v>44004</v>
      </c>
      <c r="H115" s="158" t="s">
        <v>133</v>
      </c>
      <c r="I115" s="159">
        <v>227.4</v>
      </c>
      <c r="J115" s="158">
        <v>20001215</v>
      </c>
      <c r="K115" s="158">
        <v>394893</v>
      </c>
      <c r="L115" s="158">
        <v>3620</v>
      </c>
      <c r="M115" s="163" t="s">
        <v>45</v>
      </c>
      <c r="N115" s="158" t="s">
        <v>44</v>
      </c>
      <c r="O115" s="163" t="s">
        <v>46</v>
      </c>
      <c r="P115" s="158">
        <v>20001215</v>
      </c>
    </row>
    <row r="116" spans="1:16" s="160" customFormat="1" ht="33" customHeight="1" x14ac:dyDescent="0.2">
      <c r="A116" s="28">
        <v>14</v>
      </c>
      <c r="B116" s="154"/>
      <c r="C116" s="154"/>
      <c r="D116" s="161" t="s">
        <v>107</v>
      </c>
      <c r="E116" s="165" t="s">
        <v>118</v>
      </c>
      <c r="F116" s="157">
        <v>43997</v>
      </c>
      <c r="G116" s="157">
        <v>44004</v>
      </c>
      <c r="H116" s="158" t="s">
        <v>133</v>
      </c>
      <c r="I116" s="159">
        <v>530.6</v>
      </c>
      <c r="J116" s="158">
        <v>20001215</v>
      </c>
      <c r="K116" s="158">
        <v>395694</v>
      </c>
      <c r="L116" s="158">
        <v>3620</v>
      </c>
      <c r="M116" s="163" t="s">
        <v>45</v>
      </c>
      <c r="N116" s="158" t="s">
        <v>44</v>
      </c>
      <c r="O116" s="163" t="s">
        <v>46</v>
      </c>
      <c r="P116" s="158">
        <v>20001215</v>
      </c>
    </row>
    <row r="117" spans="1:16" s="160" customFormat="1" ht="33" customHeight="1" x14ac:dyDescent="0.2">
      <c r="A117" s="28">
        <v>15</v>
      </c>
      <c r="B117" s="154"/>
      <c r="C117" s="154"/>
      <c r="D117" s="161" t="s">
        <v>107</v>
      </c>
      <c r="E117" s="165" t="s">
        <v>119</v>
      </c>
      <c r="F117" s="157">
        <v>43943</v>
      </c>
      <c r="G117" s="157">
        <v>44004</v>
      </c>
      <c r="H117" s="158" t="s">
        <v>134</v>
      </c>
      <c r="I117" s="159">
        <v>841</v>
      </c>
      <c r="J117" s="158">
        <v>20001468</v>
      </c>
      <c r="K117" s="158">
        <v>338762</v>
      </c>
      <c r="L117" s="158">
        <v>3620</v>
      </c>
      <c r="M117" s="163" t="s">
        <v>45</v>
      </c>
      <c r="N117" s="158" t="s">
        <v>44</v>
      </c>
      <c r="O117" s="163" t="s">
        <v>46</v>
      </c>
      <c r="P117" s="158">
        <v>20001468</v>
      </c>
    </row>
    <row r="118" spans="1:16" s="160" customFormat="1" ht="33" customHeight="1" x14ac:dyDescent="0.2">
      <c r="A118" s="28">
        <v>16</v>
      </c>
      <c r="B118" s="154"/>
      <c r="C118" s="154"/>
      <c r="D118" s="161" t="s">
        <v>108</v>
      </c>
      <c r="E118" s="165" t="s">
        <v>160</v>
      </c>
      <c r="F118" s="157">
        <v>43943</v>
      </c>
      <c r="G118" s="157">
        <v>44004</v>
      </c>
      <c r="H118" s="158" t="s">
        <v>161</v>
      </c>
      <c r="I118" s="159">
        <v>98.7</v>
      </c>
      <c r="J118" s="158">
        <v>20000274</v>
      </c>
      <c r="K118" s="158">
        <v>209753488</v>
      </c>
      <c r="L118" s="158">
        <v>3621</v>
      </c>
      <c r="M118" s="163" t="s">
        <v>45</v>
      </c>
      <c r="N118" s="158" t="s">
        <v>44</v>
      </c>
      <c r="O118" s="163" t="s">
        <v>46</v>
      </c>
      <c r="P118" s="158">
        <v>20000274</v>
      </c>
    </row>
    <row r="119" spans="1:16" s="160" customFormat="1" ht="33" customHeight="1" x14ac:dyDescent="0.2">
      <c r="A119" s="28"/>
      <c r="B119" s="154"/>
      <c r="C119" s="154"/>
      <c r="D119" s="161" t="s">
        <v>109</v>
      </c>
      <c r="E119" s="165" t="s">
        <v>121</v>
      </c>
      <c r="F119" s="157">
        <v>43938</v>
      </c>
      <c r="G119" s="157">
        <v>44039</v>
      </c>
      <c r="H119" s="158" t="s">
        <v>133</v>
      </c>
      <c r="I119" s="159">
        <v>2045.4</v>
      </c>
      <c r="J119" s="158">
        <v>20001421</v>
      </c>
      <c r="K119" s="158" t="s">
        <v>153</v>
      </c>
      <c r="L119" s="158">
        <v>3626</v>
      </c>
      <c r="M119" s="163" t="s">
        <v>45</v>
      </c>
      <c r="N119" s="158" t="s">
        <v>44</v>
      </c>
      <c r="O119" s="163" t="s">
        <v>46</v>
      </c>
      <c r="P119" s="158">
        <v>20001421</v>
      </c>
    </row>
    <row r="120" spans="1:16" s="160" customFormat="1" ht="33" customHeight="1" x14ac:dyDescent="0.2">
      <c r="A120" s="28"/>
      <c r="B120" s="154"/>
      <c r="C120" s="154"/>
      <c r="D120" s="161" t="s">
        <v>109</v>
      </c>
      <c r="E120" s="165" t="s">
        <v>122</v>
      </c>
      <c r="F120" s="157">
        <v>44013</v>
      </c>
      <c r="G120" s="157">
        <v>44039</v>
      </c>
      <c r="H120" s="158" t="s">
        <v>133</v>
      </c>
      <c r="I120" s="159">
        <v>184.9</v>
      </c>
      <c r="J120" s="158">
        <v>20002239</v>
      </c>
      <c r="K120" s="158" t="s">
        <v>148</v>
      </c>
      <c r="L120" s="158">
        <v>3626</v>
      </c>
      <c r="M120" s="163" t="s">
        <v>45</v>
      </c>
      <c r="N120" s="158" t="s">
        <v>44</v>
      </c>
      <c r="O120" s="163" t="s">
        <v>46</v>
      </c>
      <c r="P120" s="158">
        <v>20002239</v>
      </c>
    </row>
    <row r="121" spans="1:16" s="171" customFormat="1" ht="25.15" customHeight="1" x14ac:dyDescent="0.2">
      <c r="A121" s="28"/>
      <c r="B121" s="154"/>
      <c r="C121" s="154"/>
      <c r="D121" s="161" t="s">
        <v>109</v>
      </c>
      <c r="E121" s="165" t="s">
        <v>122</v>
      </c>
      <c r="F121" s="157">
        <v>44013</v>
      </c>
      <c r="G121" s="157">
        <v>44039</v>
      </c>
      <c r="H121" s="158" t="s">
        <v>133</v>
      </c>
      <c r="I121" s="159">
        <v>369.8</v>
      </c>
      <c r="J121" s="158">
        <v>20002239</v>
      </c>
      <c r="K121" s="158" t="s">
        <v>148</v>
      </c>
      <c r="L121" s="158">
        <v>3626</v>
      </c>
      <c r="M121" s="163" t="s">
        <v>45</v>
      </c>
      <c r="N121" s="158" t="s">
        <v>44</v>
      </c>
      <c r="O121" s="163" t="s">
        <v>46</v>
      </c>
      <c r="P121" s="158">
        <v>20002239</v>
      </c>
    </row>
    <row r="122" spans="1:16" s="160" customFormat="1" ht="31.5" customHeight="1" x14ac:dyDescent="0.2">
      <c r="A122" s="28"/>
      <c r="B122" s="154"/>
      <c r="C122" s="154"/>
      <c r="D122" s="161" t="s">
        <v>100</v>
      </c>
      <c r="E122" s="165" t="s">
        <v>123</v>
      </c>
      <c r="F122" s="157">
        <v>43935</v>
      </c>
      <c r="G122" s="157">
        <v>44039</v>
      </c>
      <c r="H122" s="158" t="s">
        <v>133</v>
      </c>
      <c r="I122" s="159">
        <v>1223.05</v>
      </c>
      <c r="J122" s="158">
        <v>20001347</v>
      </c>
      <c r="K122" s="158" t="s">
        <v>149</v>
      </c>
      <c r="L122" s="158">
        <v>3627</v>
      </c>
      <c r="M122" s="163" t="s">
        <v>45</v>
      </c>
      <c r="N122" s="158" t="s">
        <v>44</v>
      </c>
      <c r="O122" s="163" t="s">
        <v>46</v>
      </c>
      <c r="P122" s="158">
        <v>20001347</v>
      </c>
    </row>
    <row r="123" spans="1:16" s="171" customFormat="1" ht="129" customHeight="1" x14ac:dyDescent="0.2">
      <c r="A123" s="28"/>
      <c r="B123" s="154"/>
      <c r="C123" s="154"/>
      <c r="D123" s="161" t="s">
        <v>111</v>
      </c>
      <c r="E123" s="165" t="s">
        <v>116</v>
      </c>
      <c r="F123" s="157">
        <v>43978</v>
      </c>
      <c r="G123" s="157">
        <v>44039</v>
      </c>
      <c r="H123" s="158" t="s">
        <v>132</v>
      </c>
      <c r="I123" s="159">
        <v>186.77</v>
      </c>
      <c r="J123" s="158">
        <v>20001861</v>
      </c>
      <c r="K123" s="158" t="s">
        <v>152</v>
      </c>
      <c r="L123" s="158">
        <v>3651</v>
      </c>
      <c r="M123" s="163" t="s">
        <v>45</v>
      </c>
      <c r="N123" s="158" t="s">
        <v>44</v>
      </c>
      <c r="O123" s="163" t="s">
        <v>46</v>
      </c>
      <c r="P123" s="158">
        <v>20001861</v>
      </c>
    </row>
    <row r="124" spans="1:16" s="160" customFormat="1" ht="33" customHeight="1" x14ac:dyDescent="0.2">
      <c r="A124" s="28"/>
      <c r="B124" s="154"/>
      <c r="C124" s="154"/>
      <c r="D124" s="161" t="s">
        <v>111</v>
      </c>
      <c r="E124" s="165" t="s">
        <v>116</v>
      </c>
      <c r="F124" s="157">
        <v>43985</v>
      </c>
      <c r="G124" s="157">
        <v>44039</v>
      </c>
      <c r="H124" s="158" t="s">
        <v>132</v>
      </c>
      <c r="I124" s="159">
        <v>98.2</v>
      </c>
      <c r="J124" s="158">
        <v>20001947</v>
      </c>
      <c r="K124" s="158">
        <v>2286</v>
      </c>
      <c r="L124" s="158">
        <v>3651</v>
      </c>
      <c r="M124" s="163" t="s">
        <v>45</v>
      </c>
      <c r="N124" s="158" t="s">
        <v>44</v>
      </c>
      <c r="O124" s="163" t="s">
        <v>46</v>
      </c>
      <c r="P124" s="158">
        <v>20001947</v>
      </c>
    </row>
    <row r="125" spans="1:16" s="160" customFormat="1" ht="33" customHeight="1" x14ac:dyDescent="0.2">
      <c r="A125" s="28"/>
      <c r="B125" s="154"/>
      <c r="C125" s="154"/>
      <c r="D125" s="161" t="s">
        <v>113</v>
      </c>
      <c r="E125" s="165" t="s">
        <v>156</v>
      </c>
      <c r="F125" s="157">
        <v>44035</v>
      </c>
      <c r="G125" s="157">
        <v>44039</v>
      </c>
      <c r="H125" s="158" t="s">
        <v>133</v>
      </c>
      <c r="I125" s="159">
        <v>549.12</v>
      </c>
      <c r="J125" s="158">
        <v>20001159</v>
      </c>
      <c r="K125" s="158">
        <v>269520</v>
      </c>
      <c r="L125" s="158">
        <v>3664</v>
      </c>
      <c r="M125" s="163" t="s">
        <v>45</v>
      </c>
      <c r="N125" s="158" t="s">
        <v>44</v>
      </c>
      <c r="O125" s="163" t="s">
        <v>46</v>
      </c>
      <c r="P125" s="158">
        <v>20001159</v>
      </c>
    </row>
    <row r="126" spans="1:16" s="160" customFormat="1" ht="33" customHeight="1" x14ac:dyDescent="0.2">
      <c r="A126" s="28"/>
      <c r="B126" s="154"/>
      <c r="C126" s="154"/>
      <c r="D126" s="161" t="s">
        <v>113</v>
      </c>
      <c r="E126" s="165" t="s">
        <v>156</v>
      </c>
      <c r="F126" s="157">
        <v>44035</v>
      </c>
      <c r="G126" s="157">
        <v>44039</v>
      </c>
      <c r="H126" s="158" t="s">
        <v>133</v>
      </c>
      <c r="I126" s="159">
        <v>1513.51</v>
      </c>
      <c r="J126" s="158">
        <v>20001159</v>
      </c>
      <c r="K126" s="158">
        <v>269520</v>
      </c>
      <c r="L126" s="158">
        <v>3664</v>
      </c>
      <c r="M126" s="163" t="s">
        <v>45</v>
      </c>
      <c r="N126" s="158" t="s">
        <v>44</v>
      </c>
      <c r="O126" s="163" t="s">
        <v>46</v>
      </c>
      <c r="P126" s="158">
        <v>20001159</v>
      </c>
    </row>
    <row r="127" spans="1:16" s="160" customFormat="1" ht="33" customHeight="1" x14ac:dyDescent="0.2">
      <c r="A127" s="28"/>
      <c r="B127" s="154"/>
      <c r="C127" s="154"/>
      <c r="D127" s="161" t="s">
        <v>113</v>
      </c>
      <c r="E127" s="165" t="s">
        <v>156</v>
      </c>
      <c r="F127" s="157">
        <v>44035</v>
      </c>
      <c r="G127" s="157">
        <v>44039</v>
      </c>
      <c r="H127" s="158" t="s">
        <v>133</v>
      </c>
      <c r="I127" s="159">
        <v>435</v>
      </c>
      <c r="J127" s="158">
        <v>20001159</v>
      </c>
      <c r="K127" s="158">
        <v>269520</v>
      </c>
      <c r="L127" s="158">
        <v>3664</v>
      </c>
      <c r="M127" s="163" t="s">
        <v>45</v>
      </c>
      <c r="N127" s="158" t="s">
        <v>44</v>
      </c>
      <c r="O127" s="163" t="s">
        <v>46</v>
      </c>
      <c r="P127" s="158">
        <v>20001159</v>
      </c>
    </row>
    <row r="128" spans="1:16" s="160" customFormat="1" ht="33" customHeight="1" x14ac:dyDescent="0.2">
      <c r="A128" s="28"/>
      <c r="B128" s="154"/>
      <c r="C128" s="154"/>
      <c r="D128" s="161" t="s">
        <v>113</v>
      </c>
      <c r="E128" s="165" t="s">
        <v>157</v>
      </c>
      <c r="F128" s="157">
        <v>44035</v>
      </c>
      <c r="G128" s="157">
        <v>44039</v>
      </c>
      <c r="H128" s="158" t="s">
        <v>133</v>
      </c>
      <c r="I128" s="159">
        <v>461.28</v>
      </c>
      <c r="J128" s="158">
        <v>20001159</v>
      </c>
      <c r="K128" s="158">
        <v>269520</v>
      </c>
      <c r="L128" s="158">
        <v>3664</v>
      </c>
      <c r="M128" s="163" t="s">
        <v>45</v>
      </c>
      <c r="N128" s="158" t="s">
        <v>44</v>
      </c>
      <c r="O128" s="163" t="s">
        <v>46</v>
      </c>
      <c r="P128" s="158">
        <v>20001159</v>
      </c>
    </row>
    <row r="129" spans="1:16" s="160" customFormat="1" ht="33" customHeight="1" x14ac:dyDescent="0.2">
      <c r="A129" s="28"/>
      <c r="B129" s="154"/>
      <c r="C129" s="154"/>
      <c r="D129" s="161" t="s">
        <v>109</v>
      </c>
      <c r="E129" s="165" t="s">
        <v>126</v>
      </c>
      <c r="F129" s="157">
        <v>44026</v>
      </c>
      <c r="G129" s="157">
        <v>44067</v>
      </c>
      <c r="H129" s="158" t="s">
        <v>133</v>
      </c>
      <c r="I129" s="159">
        <v>475</v>
      </c>
      <c r="J129" s="158">
        <v>20002350</v>
      </c>
      <c r="K129" s="158" t="s">
        <v>151</v>
      </c>
      <c r="L129" s="158">
        <v>3668</v>
      </c>
      <c r="M129" s="163" t="s">
        <v>45</v>
      </c>
      <c r="N129" s="158" t="s">
        <v>44</v>
      </c>
      <c r="O129" s="163" t="s">
        <v>46</v>
      </c>
      <c r="P129" s="158">
        <v>20002350</v>
      </c>
    </row>
    <row r="130" spans="1:16" s="160" customFormat="1" ht="33" customHeight="1" x14ac:dyDescent="0.2">
      <c r="A130" s="28"/>
      <c r="B130" s="154"/>
      <c r="C130" s="154"/>
      <c r="D130" s="161" t="s">
        <v>108</v>
      </c>
      <c r="E130" s="165" t="s">
        <v>116</v>
      </c>
      <c r="F130" s="157">
        <v>43907</v>
      </c>
      <c r="G130" s="157">
        <v>44067</v>
      </c>
      <c r="H130" s="158" t="s">
        <v>132</v>
      </c>
      <c r="I130" s="159">
        <v>127.47</v>
      </c>
      <c r="J130" s="158">
        <v>20001079</v>
      </c>
      <c r="K130" s="158">
        <v>209212505</v>
      </c>
      <c r="L130" s="158">
        <v>3680</v>
      </c>
      <c r="M130" s="163" t="s">
        <v>45</v>
      </c>
      <c r="N130" s="158" t="s">
        <v>44</v>
      </c>
      <c r="O130" s="163" t="s">
        <v>46</v>
      </c>
      <c r="P130" s="158">
        <v>20001079</v>
      </c>
    </row>
    <row r="131" spans="1:16" s="160" customFormat="1" ht="33" customHeight="1" x14ac:dyDescent="0.2">
      <c r="A131" s="28">
        <v>11</v>
      </c>
      <c r="B131" s="154"/>
      <c r="C131" s="154"/>
      <c r="D131" s="161" t="s">
        <v>108</v>
      </c>
      <c r="E131" s="165" t="s">
        <v>163</v>
      </c>
      <c r="F131" s="157">
        <v>43907</v>
      </c>
      <c r="G131" s="157">
        <v>43948</v>
      </c>
      <c r="H131" s="158" t="s">
        <v>164</v>
      </c>
      <c r="I131" s="159">
        <v>231.33</v>
      </c>
      <c r="J131" s="158">
        <v>20000274</v>
      </c>
      <c r="K131" s="158">
        <v>208981988</v>
      </c>
      <c r="L131" s="158">
        <v>27189</v>
      </c>
      <c r="M131" s="163" t="s">
        <v>45</v>
      </c>
      <c r="N131" s="158" t="s">
        <v>44</v>
      </c>
      <c r="O131" s="163" t="s">
        <v>46</v>
      </c>
      <c r="P131" s="158">
        <v>20000274</v>
      </c>
    </row>
    <row r="132" spans="1:16" s="160" customFormat="1" ht="33" customHeight="1" x14ac:dyDescent="0.2">
      <c r="A132" s="28">
        <v>12</v>
      </c>
      <c r="B132" s="154"/>
      <c r="C132" s="154"/>
      <c r="D132" s="161" t="s">
        <v>108</v>
      </c>
      <c r="E132" s="165" t="s">
        <v>165</v>
      </c>
      <c r="F132" s="157">
        <v>43912</v>
      </c>
      <c r="G132" s="157">
        <v>43948</v>
      </c>
      <c r="H132" s="158" t="s">
        <v>166</v>
      </c>
      <c r="I132" s="159">
        <v>44.89</v>
      </c>
      <c r="J132" s="158">
        <v>20000274</v>
      </c>
      <c r="K132" s="158">
        <v>209155854</v>
      </c>
      <c r="L132" s="158">
        <v>27189</v>
      </c>
      <c r="M132" s="163" t="s">
        <v>45</v>
      </c>
      <c r="N132" s="158" t="s">
        <v>44</v>
      </c>
      <c r="O132" s="163" t="s">
        <v>46</v>
      </c>
      <c r="P132" s="158">
        <v>20000274</v>
      </c>
    </row>
    <row r="133" spans="1:16" s="160" customFormat="1" ht="33" customHeight="1" x14ac:dyDescent="0.2">
      <c r="A133" s="28">
        <v>13</v>
      </c>
      <c r="B133" s="154"/>
      <c r="C133" s="154"/>
      <c r="D133" s="161" t="s">
        <v>108</v>
      </c>
      <c r="E133" s="165" t="s">
        <v>168</v>
      </c>
      <c r="F133" s="157">
        <v>43920</v>
      </c>
      <c r="G133" s="157">
        <v>43948</v>
      </c>
      <c r="H133" s="158" t="s">
        <v>167</v>
      </c>
      <c r="I133" s="159">
        <v>6.66</v>
      </c>
      <c r="J133" s="158">
        <v>20000274</v>
      </c>
      <c r="K133" s="158">
        <v>209315412</v>
      </c>
      <c r="L133" s="158">
        <v>27189</v>
      </c>
      <c r="M133" s="163" t="s">
        <v>45</v>
      </c>
      <c r="N133" s="158" t="s">
        <v>44</v>
      </c>
      <c r="O133" s="163" t="s">
        <v>46</v>
      </c>
      <c r="P133" s="158">
        <v>20000274</v>
      </c>
    </row>
    <row r="134" spans="1:16" s="160" customFormat="1" ht="33" customHeight="1" x14ac:dyDescent="0.2">
      <c r="A134" s="28">
        <v>14</v>
      </c>
      <c r="B134" s="154"/>
      <c r="C134" s="154"/>
      <c r="D134" s="161" t="s">
        <v>108</v>
      </c>
      <c r="E134" s="165" t="s">
        <v>169</v>
      </c>
      <c r="F134" s="157">
        <v>43928</v>
      </c>
      <c r="G134" s="157">
        <v>43948</v>
      </c>
      <c r="H134" s="158" t="s">
        <v>170</v>
      </c>
      <c r="I134" s="159">
        <v>24.48</v>
      </c>
      <c r="J134" s="158">
        <v>20000274</v>
      </c>
      <c r="K134" s="158">
        <v>209517284</v>
      </c>
      <c r="L134" s="158">
        <v>27189</v>
      </c>
      <c r="M134" s="163" t="s">
        <v>45</v>
      </c>
      <c r="N134" s="158" t="s">
        <v>44</v>
      </c>
      <c r="O134" s="163" t="s">
        <v>46</v>
      </c>
      <c r="P134" s="158">
        <v>2000274</v>
      </c>
    </row>
    <row r="135" spans="1:16" s="160" customFormat="1" ht="33" customHeight="1" x14ac:dyDescent="0.2">
      <c r="A135" s="28">
        <v>15</v>
      </c>
      <c r="B135" s="154"/>
      <c r="C135" s="154"/>
      <c r="D135" s="161"/>
      <c r="E135" s="165"/>
      <c r="F135" s="157"/>
      <c r="G135" s="157"/>
      <c r="H135" s="158"/>
      <c r="I135" s="159"/>
      <c r="J135" s="158"/>
      <c r="K135" s="158"/>
      <c r="L135" s="158"/>
      <c r="M135" s="158"/>
      <c r="N135" s="158"/>
      <c r="O135" s="158"/>
      <c r="P135" s="158"/>
    </row>
    <row r="136" spans="1:16" s="160" customFormat="1" ht="33" customHeight="1" x14ac:dyDescent="0.2">
      <c r="A136" s="28">
        <v>16</v>
      </c>
      <c r="B136" s="154"/>
      <c r="C136" s="154"/>
      <c r="D136" s="161"/>
      <c r="E136" s="165"/>
      <c r="F136" s="157"/>
      <c r="G136" s="157"/>
      <c r="H136" s="158"/>
      <c r="I136" s="159"/>
      <c r="J136" s="158"/>
      <c r="K136" s="158"/>
      <c r="L136" s="158"/>
      <c r="M136" s="158"/>
      <c r="N136" s="158"/>
      <c r="O136" s="158"/>
      <c r="P136" s="158"/>
    </row>
    <row r="137" spans="1:16" s="160" customFormat="1" ht="33" customHeight="1" x14ac:dyDescent="0.2">
      <c r="A137" s="28">
        <v>17</v>
      </c>
      <c r="B137" s="154"/>
      <c r="C137" s="154"/>
      <c r="D137" s="161"/>
      <c r="E137" s="165"/>
      <c r="F137" s="157"/>
      <c r="G137" s="157"/>
      <c r="H137" s="158"/>
      <c r="I137" s="159"/>
      <c r="J137" s="158"/>
      <c r="K137" s="158"/>
      <c r="L137" s="158"/>
      <c r="M137" s="158"/>
      <c r="N137" s="158"/>
      <c r="O137" s="158"/>
      <c r="P137" s="158"/>
    </row>
    <row r="138" spans="1:16" s="160" customFormat="1" ht="33" customHeight="1" x14ac:dyDescent="0.2">
      <c r="A138" s="28">
        <v>18</v>
      </c>
      <c r="B138" s="154"/>
      <c r="C138" s="154"/>
      <c r="D138" s="161"/>
      <c r="E138" s="165"/>
      <c r="F138" s="157"/>
      <c r="G138" s="157"/>
      <c r="H138" s="158"/>
      <c r="I138" s="159"/>
      <c r="J138" s="158"/>
      <c r="K138" s="158"/>
      <c r="L138" s="158"/>
      <c r="M138" s="158"/>
      <c r="N138" s="158"/>
      <c r="O138" s="158"/>
      <c r="P138" s="158"/>
    </row>
    <row r="139" spans="1:16" s="160" customFormat="1" ht="33" customHeight="1" x14ac:dyDescent="0.2">
      <c r="A139" s="28">
        <v>19</v>
      </c>
      <c r="B139" s="154"/>
      <c r="C139" s="154"/>
      <c r="D139" s="161"/>
      <c r="E139" s="165"/>
      <c r="F139" s="157"/>
      <c r="G139" s="157"/>
      <c r="H139" s="158"/>
      <c r="I139" s="159"/>
      <c r="J139" s="158"/>
      <c r="K139" s="158"/>
      <c r="L139" s="158"/>
      <c r="M139" s="158"/>
      <c r="N139" s="158"/>
      <c r="O139" s="158"/>
      <c r="P139" s="158"/>
    </row>
    <row r="140" spans="1:16" s="160" customFormat="1" ht="33" customHeight="1" x14ac:dyDescent="0.2">
      <c r="A140" s="28">
        <v>20</v>
      </c>
      <c r="B140" s="191" t="s">
        <v>76</v>
      </c>
      <c r="C140" s="192"/>
      <c r="D140" s="161"/>
      <c r="E140" s="165"/>
      <c r="F140" s="157"/>
      <c r="G140" s="157"/>
      <c r="H140" s="158"/>
      <c r="I140" s="159"/>
      <c r="J140" s="158"/>
      <c r="K140" s="158"/>
      <c r="L140" s="158"/>
      <c r="M140" s="158"/>
      <c r="N140" s="158"/>
      <c r="O140" s="158"/>
      <c r="P140" s="158"/>
    </row>
    <row r="141" spans="1:16" s="171" customFormat="1" ht="25.15" customHeight="1" thickBot="1" x14ac:dyDescent="0.25">
      <c r="A141" s="180" t="s">
        <v>35</v>
      </c>
      <c r="B141" s="167"/>
      <c r="C141" s="167"/>
      <c r="D141" s="168"/>
      <c r="E141" s="168"/>
      <c r="F141" s="169"/>
      <c r="G141" s="169"/>
      <c r="H141" s="168"/>
      <c r="I141" s="170">
        <f>SUM(I103:I140)</f>
        <v>43035.24000000002</v>
      </c>
      <c r="J141" s="168"/>
      <c r="K141" s="168"/>
      <c r="L141" s="168"/>
      <c r="M141" s="168"/>
      <c r="N141" s="168"/>
      <c r="O141" s="168"/>
      <c r="P141" s="168"/>
    </row>
    <row r="142" spans="1:16" ht="15.75" thickTop="1" x14ac:dyDescent="0.2"/>
  </sheetData>
  <sheetProtection algorithmName="SHA-512" hashValue="dJ38B4pErOKQ8vzsaYhOOnCltVjgQAbHLomzj85VlvBN/aQnnCP9WSKCmldy5qer/KOwn5dl/7d2jKEIU+b7hw==" saltValue="DhP4vgdKBOxeBY2KmZZbSA==" spinCount="100000" sheet="1" formatColumns="0" formatRows="0" insertColumns="0" insertRows="0" deleteColumns="0" deleteRows="0" selectLockedCells="1"/>
  <mergeCells count="10">
    <mergeCell ref="B140:C140"/>
    <mergeCell ref="A4:C4"/>
    <mergeCell ref="A13:C13"/>
    <mergeCell ref="A36:C36"/>
    <mergeCell ref="A79:C79"/>
    <mergeCell ref="A102:C102"/>
    <mergeCell ref="B10:C10"/>
    <mergeCell ref="B33:C33"/>
    <mergeCell ref="B76:C76"/>
    <mergeCell ref="B99:C99"/>
  </mergeCells>
  <conditionalFormatting sqref="I1:I1048576">
    <cfRule type="expression" dxfId="6" priority="1">
      <formula>AND($F1&lt;&gt;"",$G1="")</formula>
    </cfRule>
  </conditionalFormatting>
  <printOptions horizontalCentered="1" gridLines="1"/>
  <pageMargins left="0.7" right="0.7" top="1.25" bottom="0.75" header="0.55000000000000004" footer="0.3"/>
  <pageSetup scale="10" orientation="landscape"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M14:M33 M80:M99 M5:M10 M37:M76 M103:M140</xm:sqref>
        </x14:dataValidation>
        <x14:dataValidation type="list" allowBlank="1" showInputMessage="1" showErrorMessage="1">
          <x14:formula1>
            <xm:f>Reference!$B$3</xm:f>
          </x14:formula1>
          <xm:sqref>N14:N33 N80:N99 N5:N10 N37:N76 N103:N140</xm:sqref>
        </x14:dataValidation>
        <x14:dataValidation type="list" allowBlank="1" showInputMessage="1" showErrorMessage="1">
          <x14:formula1>
            <xm:f>Reference!$B$3:$B$5</xm:f>
          </x14:formula1>
          <xm:sqref>O14:O33 O80:O99 O5:O10 O37:O76 O103:O140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7"/>
  <sheetViews>
    <sheetView showGridLines="0" zoomScale="70" zoomScaleNormal="70" workbookViewId="0">
      <pane ySplit="4" topLeftCell="A5" activePane="bottomLeft" state="frozen"/>
      <selection activeCell="M3" sqref="M3"/>
      <selection pane="bottomLeft" activeCell="C6" sqref="C6"/>
    </sheetView>
  </sheetViews>
  <sheetFormatPr defaultColWidth="8.77734375" defaultRowHeight="15" x14ac:dyDescent="0.2"/>
  <cols>
    <col min="1" max="1" width="16" style="20" customWidth="1"/>
    <col min="2" max="2" width="25.44140625" style="20" customWidth="1"/>
    <col min="3" max="3" width="29.77734375" style="20" customWidth="1"/>
    <col min="4" max="4" width="36.5546875" style="20" customWidth="1"/>
    <col min="5" max="5" width="24.88671875" style="20" customWidth="1"/>
    <col min="6" max="6" width="24.21875" style="104" customWidth="1"/>
    <col min="7" max="7" width="19.21875" style="98" customWidth="1"/>
    <col min="8" max="8" width="23.33203125" style="98" customWidth="1"/>
    <col min="9" max="9" width="18.77734375" style="98" customWidth="1"/>
    <col min="10" max="10" width="24.77734375" style="98" customWidth="1"/>
    <col min="11" max="11" width="25.77734375" style="20" customWidth="1"/>
    <col min="12" max="12" width="25.109375" style="98" customWidth="1"/>
    <col min="13" max="13" width="31.109375" style="98" customWidth="1"/>
    <col min="14" max="14" width="28.5546875" style="98" customWidth="1"/>
    <col min="15" max="15" width="29.77734375" style="98" customWidth="1"/>
    <col min="16" max="16" width="34.109375" style="126" customWidth="1"/>
    <col min="17" max="17" width="33.6640625" style="20" customWidth="1"/>
    <col min="18" max="18" width="26.21875" style="20" customWidth="1"/>
    <col min="19" max="19" width="24.33203125" style="98" customWidth="1"/>
    <col min="20" max="20" width="29" style="20" customWidth="1"/>
    <col min="21" max="22" width="32.88671875" style="20" customWidth="1"/>
    <col min="23" max="23" width="36.21875" style="20" customWidth="1"/>
    <col min="24" max="24" width="39.77734375" style="20" customWidth="1"/>
    <col min="25" max="25" width="36.88671875" style="20" customWidth="1"/>
    <col min="26" max="16384" width="8.77734375" style="20"/>
  </cols>
  <sheetData>
    <row r="1" spans="1:25" s="44" customFormat="1" ht="48" customHeight="1" x14ac:dyDescent="0.2">
      <c r="A1" s="129" t="s">
        <v>91</v>
      </c>
      <c r="B1" s="66"/>
      <c r="C1" s="66"/>
      <c r="D1" s="66"/>
      <c r="E1" s="66"/>
      <c r="F1" s="66"/>
      <c r="G1" s="66"/>
      <c r="H1" s="66"/>
      <c r="I1" s="66"/>
      <c r="J1" s="66"/>
      <c r="K1" s="66"/>
      <c r="L1" s="66"/>
      <c r="M1" s="66"/>
      <c r="N1" s="66"/>
      <c r="O1" s="66"/>
      <c r="P1" s="66"/>
      <c r="Q1" s="66"/>
      <c r="R1" s="66"/>
      <c r="S1" s="66"/>
      <c r="T1" s="66"/>
      <c r="U1" s="66"/>
      <c r="V1" s="66"/>
      <c r="W1" s="66"/>
      <c r="X1" s="66"/>
      <c r="Y1" s="66"/>
    </row>
    <row r="2" spans="1:25" s="69" customFormat="1" ht="38.25" customHeight="1" x14ac:dyDescent="0.2">
      <c r="A2" s="67"/>
      <c r="B2" s="67"/>
      <c r="C2" s="68"/>
      <c r="D2" s="204" t="s">
        <v>38</v>
      </c>
      <c r="E2" s="204"/>
      <c r="F2" s="200"/>
      <c r="G2" s="207" t="s">
        <v>55</v>
      </c>
      <c r="H2" s="207"/>
      <c r="I2" s="207"/>
      <c r="J2" s="207"/>
      <c r="K2" s="206"/>
      <c r="L2" s="199" t="s">
        <v>57</v>
      </c>
      <c r="M2" s="204"/>
      <c r="N2" s="204"/>
      <c r="O2" s="204"/>
      <c r="P2" s="204"/>
      <c r="Q2" s="204"/>
      <c r="R2" s="200"/>
      <c r="S2" s="205" t="s">
        <v>64</v>
      </c>
      <c r="T2" s="206"/>
      <c r="U2" s="199" t="s">
        <v>69</v>
      </c>
      <c r="V2" s="200"/>
      <c r="W2" s="201" t="s">
        <v>66</v>
      </c>
      <c r="X2" s="202"/>
      <c r="Y2" s="203"/>
    </row>
    <row r="3" spans="1:25" s="38" customFormat="1" ht="20.25" customHeight="1" x14ac:dyDescent="0.2">
      <c r="A3" s="37"/>
      <c r="C3" s="70"/>
      <c r="D3" s="71">
        <v>1</v>
      </c>
      <c r="E3" s="71">
        <f>D3+1</f>
        <v>2</v>
      </c>
      <c r="F3" s="72">
        <f>E3+1</f>
        <v>3</v>
      </c>
      <c r="G3" s="71">
        <f t="shared" ref="G3:R3" si="0">F3+1</f>
        <v>4</v>
      </c>
      <c r="H3" s="73">
        <f t="shared" si="0"/>
        <v>5</v>
      </c>
      <c r="I3" s="73">
        <f t="shared" si="0"/>
        <v>6</v>
      </c>
      <c r="J3" s="74">
        <f t="shared" si="0"/>
        <v>7</v>
      </c>
      <c r="K3" s="72">
        <f t="shared" si="0"/>
        <v>8</v>
      </c>
      <c r="L3" s="71">
        <f t="shared" si="0"/>
        <v>9</v>
      </c>
      <c r="M3" s="73">
        <f t="shared" si="0"/>
        <v>10</v>
      </c>
      <c r="N3" s="73">
        <f t="shared" si="0"/>
        <v>11</v>
      </c>
      <c r="O3" s="73">
        <f t="shared" si="0"/>
        <v>12</v>
      </c>
      <c r="P3" s="73">
        <f t="shared" si="0"/>
        <v>13</v>
      </c>
      <c r="Q3" s="74">
        <f t="shared" si="0"/>
        <v>14</v>
      </c>
      <c r="R3" s="72">
        <f t="shared" si="0"/>
        <v>15</v>
      </c>
      <c r="S3" s="71">
        <f>R3+1</f>
        <v>16</v>
      </c>
      <c r="T3" s="72">
        <f>S3+1</f>
        <v>17</v>
      </c>
      <c r="U3" s="71">
        <f>T3+1</f>
        <v>18</v>
      </c>
      <c r="V3" s="72">
        <f>U3+1</f>
        <v>19</v>
      </c>
      <c r="W3" s="132">
        <f t="shared" ref="W3:Y3" si="1">V3+1</f>
        <v>20</v>
      </c>
      <c r="X3" s="39">
        <f t="shared" si="1"/>
        <v>21</v>
      </c>
      <c r="Y3" s="131">
        <f t="shared" si="1"/>
        <v>22</v>
      </c>
    </row>
    <row r="4" spans="1:25" s="44" customFormat="1" ht="73.5" customHeight="1" x14ac:dyDescent="0.2">
      <c r="A4" s="75"/>
      <c r="B4" s="41"/>
      <c r="C4" s="76"/>
      <c r="D4" s="77" t="s">
        <v>37</v>
      </c>
      <c r="E4" s="77" t="s">
        <v>56</v>
      </c>
      <c r="F4" s="78" t="s">
        <v>92</v>
      </c>
      <c r="G4" s="79" t="s">
        <v>51</v>
      </c>
      <c r="H4" s="43" t="s">
        <v>52</v>
      </c>
      <c r="I4" s="43" t="s">
        <v>53</v>
      </c>
      <c r="J4" s="80" t="s">
        <v>54</v>
      </c>
      <c r="K4" s="81" t="s">
        <v>93</v>
      </c>
      <c r="L4" s="79" t="s">
        <v>58</v>
      </c>
      <c r="M4" s="43" t="s">
        <v>59</v>
      </c>
      <c r="N4" s="43" t="s">
        <v>60</v>
      </c>
      <c r="O4" s="43" t="s">
        <v>61</v>
      </c>
      <c r="P4" s="80" t="s">
        <v>70</v>
      </c>
      <c r="Q4" s="80" t="s">
        <v>62</v>
      </c>
      <c r="R4" s="81" t="s">
        <v>39</v>
      </c>
      <c r="S4" s="79" t="s">
        <v>63</v>
      </c>
      <c r="T4" s="78" t="s">
        <v>39</v>
      </c>
      <c r="U4" s="79" t="s">
        <v>71</v>
      </c>
      <c r="V4" s="78" t="s">
        <v>39</v>
      </c>
      <c r="W4" s="133" t="s">
        <v>67</v>
      </c>
      <c r="X4" s="43" t="s">
        <v>68</v>
      </c>
      <c r="Y4" s="78" t="s">
        <v>47</v>
      </c>
    </row>
    <row r="5" spans="1:25" s="44" customFormat="1" ht="96.75" customHeight="1" x14ac:dyDescent="0.2">
      <c r="A5" s="195" t="s">
        <v>65</v>
      </c>
      <c r="B5" s="196"/>
      <c r="C5" s="196"/>
      <c r="D5" s="49"/>
      <c r="E5" s="49"/>
      <c r="F5" s="82"/>
      <c r="G5" s="49"/>
      <c r="H5" s="50"/>
      <c r="I5" s="50"/>
      <c r="J5" s="50"/>
      <c r="K5" s="83"/>
      <c r="L5" s="50"/>
      <c r="M5" s="50"/>
      <c r="N5" s="50"/>
      <c r="O5" s="50"/>
      <c r="P5" s="50"/>
      <c r="Q5" s="50"/>
      <c r="R5" s="83"/>
      <c r="S5" s="50"/>
      <c r="T5" s="83"/>
      <c r="U5" s="50"/>
      <c r="V5" s="50"/>
      <c r="W5" s="134"/>
      <c r="X5" s="50"/>
      <c r="Y5" s="83"/>
    </row>
    <row r="6" spans="1:25" s="27" customFormat="1" ht="33" customHeight="1" x14ac:dyDescent="0.2">
      <c r="A6" s="21">
        <v>1</v>
      </c>
      <c r="B6" s="22"/>
      <c r="C6" s="23"/>
      <c r="D6" s="24"/>
      <c r="E6" s="24"/>
      <c r="F6" s="110"/>
      <c r="G6" s="119"/>
      <c r="H6" s="94"/>
      <c r="I6" s="94"/>
      <c r="J6" s="115"/>
      <c r="K6" s="61"/>
      <c r="L6" s="119"/>
      <c r="M6" s="117"/>
      <c r="N6" s="121"/>
      <c r="O6" s="122"/>
      <c r="P6" s="188" t="str">
        <f t="shared" ref="P6:P24" si="2">IF(G6="","",(L6+N6)/(G6+I6))</f>
        <v/>
      </c>
      <c r="Q6" s="62"/>
      <c r="R6" s="61"/>
      <c r="S6" s="119"/>
      <c r="T6" s="61"/>
      <c r="U6" s="189" t="str">
        <f>IF(S6="","",$P6*$S6)</f>
        <v/>
      </c>
      <c r="V6" s="62"/>
      <c r="W6" s="135"/>
      <c r="X6" s="26"/>
      <c r="Y6" s="61"/>
    </row>
    <row r="7" spans="1:25" s="27" customFormat="1" ht="33" customHeight="1" x14ac:dyDescent="0.2">
      <c r="A7" s="28">
        <v>2</v>
      </c>
      <c r="B7" s="23"/>
      <c r="C7" s="23"/>
      <c r="D7" s="29"/>
      <c r="E7" s="29"/>
      <c r="F7" s="111"/>
      <c r="G7" s="120"/>
      <c r="H7" s="95"/>
      <c r="I7" s="95"/>
      <c r="J7" s="116"/>
      <c r="K7" s="64"/>
      <c r="L7" s="120"/>
      <c r="M7" s="118"/>
      <c r="N7" s="123"/>
      <c r="O7" s="124"/>
      <c r="P7" s="188" t="str">
        <f>IF(G7="","",(L7+N7)/(G7+I7))</f>
        <v/>
      </c>
      <c r="Q7" s="65"/>
      <c r="R7" s="64"/>
      <c r="S7" s="120"/>
      <c r="T7" s="63"/>
      <c r="U7" s="189" t="str">
        <f t="shared" ref="U7:U55" si="3">IF(S7="","",$P7*$S7)</f>
        <v/>
      </c>
      <c r="V7" s="65"/>
      <c r="W7" s="136"/>
      <c r="X7" s="31"/>
      <c r="Y7" s="64"/>
    </row>
    <row r="8" spans="1:25" s="27" customFormat="1" ht="33" customHeight="1" x14ac:dyDescent="0.2">
      <c r="A8" s="28">
        <v>3</v>
      </c>
      <c r="B8" s="23"/>
      <c r="C8" s="23"/>
      <c r="D8" s="29"/>
      <c r="E8" s="29"/>
      <c r="F8" s="111"/>
      <c r="G8" s="120"/>
      <c r="H8" s="95"/>
      <c r="I8" s="95"/>
      <c r="J8" s="116"/>
      <c r="K8" s="64"/>
      <c r="L8" s="120"/>
      <c r="M8" s="118"/>
      <c r="N8" s="123"/>
      <c r="O8" s="124"/>
      <c r="P8" s="188" t="str">
        <f t="shared" si="2"/>
        <v/>
      </c>
      <c r="Q8" s="65"/>
      <c r="R8" s="64"/>
      <c r="S8" s="120"/>
      <c r="T8" s="63"/>
      <c r="U8" s="189" t="str">
        <f t="shared" si="3"/>
        <v/>
      </c>
      <c r="V8" s="65"/>
      <c r="W8" s="136"/>
      <c r="X8" s="31"/>
      <c r="Y8" s="64"/>
    </row>
    <row r="9" spans="1:25" s="27" customFormat="1" ht="33" customHeight="1" x14ac:dyDescent="0.2">
      <c r="A9" s="28">
        <v>4</v>
      </c>
      <c r="B9" s="23"/>
      <c r="C9" s="23"/>
      <c r="D9" s="29"/>
      <c r="E9" s="29"/>
      <c r="F9" s="111"/>
      <c r="G9" s="120"/>
      <c r="H9" s="95"/>
      <c r="I9" s="95"/>
      <c r="J9" s="116"/>
      <c r="K9" s="64"/>
      <c r="L9" s="120"/>
      <c r="M9" s="118"/>
      <c r="N9" s="123"/>
      <c r="O9" s="124"/>
      <c r="P9" s="188" t="str">
        <f t="shared" si="2"/>
        <v/>
      </c>
      <c r="Q9" s="65"/>
      <c r="R9" s="64"/>
      <c r="S9" s="120"/>
      <c r="T9" s="63"/>
      <c r="U9" s="189" t="str">
        <f t="shared" si="3"/>
        <v/>
      </c>
      <c r="V9" s="65"/>
      <c r="W9" s="136"/>
      <c r="X9" s="31"/>
      <c r="Y9" s="64"/>
    </row>
    <row r="10" spans="1:25" s="27" customFormat="1" ht="33" customHeight="1" x14ac:dyDescent="0.2">
      <c r="A10" s="28">
        <v>5</v>
      </c>
      <c r="B10" s="23"/>
      <c r="C10" s="23"/>
      <c r="D10" s="29"/>
      <c r="E10" s="29"/>
      <c r="F10" s="111"/>
      <c r="G10" s="120"/>
      <c r="H10" s="95"/>
      <c r="I10" s="95"/>
      <c r="J10" s="116"/>
      <c r="K10" s="64"/>
      <c r="L10" s="120"/>
      <c r="M10" s="118"/>
      <c r="N10" s="123"/>
      <c r="O10" s="124"/>
      <c r="P10" s="188" t="str">
        <f t="shared" si="2"/>
        <v/>
      </c>
      <c r="Q10" s="65"/>
      <c r="R10" s="64"/>
      <c r="S10" s="120"/>
      <c r="T10" s="63"/>
      <c r="U10" s="189" t="str">
        <f t="shared" si="3"/>
        <v/>
      </c>
      <c r="V10" s="65"/>
      <c r="W10" s="136"/>
      <c r="X10" s="31"/>
      <c r="Y10" s="64"/>
    </row>
    <row r="11" spans="1:25" s="27" customFormat="1" ht="33" customHeight="1" x14ac:dyDescent="0.2">
      <c r="A11" s="28">
        <v>6</v>
      </c>
      <c r="B11" s="23"/>
      <c r="C11" s="23"/>
      <c r="D11" s="29"/>
      <c r="E11" s="29"/>
      <c r="F11" s="112"/>
      <c r="G11" s="120"/>
      <c r="H11" s="95"/>
      <c r="I11" s="95"/>
      <c r="J11" s="116"/>
      <c r="K11" s="64"/>
      <c r="L11" s="120"/>
      <c r="M11" s="118"/>
      <c r="N11" s="123"/>
      <c r="O11" s="124"/>
      <c r="P11" s="188" t="str">
        <f t="shared" si="2"/>
        <v/>
      </c>
      <c r="Q11" s="65"/>
      <c r="R11" s="64"/>
      <c r="S11" s="120"/>
      <c r="T11" s="63"/>
      <c r="U11" s="189" t="str">
        <f t="shared" si="3"/>
        <v/>
      </c>
      <c r="V11" s="65"/>
      <c r="W11" s="136"/>
      <c r="X11" s="31"/>
      <c r="Y11" s="64"/>
    </row>
    <row r="12" spans="1:25" s="27" customFormat="1" ht="33" customHeight="1" x14ac:dyDescent="0.2">
      <c r="A12" s="28">
        <v>7</v>
      </c>
      <c r="B12" s="23"/>
      <c r="C12" s="23"/>
      <c r="D12" s="29"/>
      <c r="E12" s="29"/>
      <c r="F12" s="112"/>
      <c r="G12" s="120"/>
      <c r="H12" s="95"/>
      <c r="I12" s="95"/>
      <c r="J12" s="116"/>
      <c r="K12" s="64"/>
      <c r="L12" s="120"/>
      <c r="M12" s="118"/>
      <c r="N12" s="123"/>
      <c r="O12" s="124"/>
      <c r="P12" s="188" t="str">
        <f t="shared" si="2"/>
        <v/>
      </c>
      <c r="Q12" s="65"/>
      <c r="R12" s="64"/>
      <c r="S12" s="120"/>
      <c r="T12" s="63"/>
      <c r="U12" s="189" t="str">
        <f t="shared" si="3"/>
        <v/>
      </c>
      <c r="V12" s="65"/>
      <c r="W12" s="136"/>
      <c r="X12" s="31"/>
      <c r="Y12" s="64"/>
    </row>
    <row r="13" spans="1:25" s="27" customFormat="1" ht="33" customHeight="1" x14ac:dyDescent="0.2">
      <c r="A13" s="28">
        <v>8</v>
      </c>
      <c r="B13" s="23"/>
      <c r="C13" s="23"/>
      <c r="D13" s="29"/>
      <c r="E13" s="29"/>
      <c r="F13" s="112"/>
      <c r="G13" s="120"/>
      <c r="H13" s="95"/>
      <c r="I13" s="95"/>
      <c r="J13" s="116"/>
      <c r="K13" s="64"/>
      <c r="L13" s="120"/>
      <c r="M13" s="118"/>
      <c r="N13" s="123"/>
      <c r="O13" s="124"/>
      <c r="P13" s="188" t="str">
        <f t="shared" si="2"/>
        <v/>
      </c>
      <c r="Q13" s="65"/>
      <c r="R13" s="64"/>
      <c r="S13" s="120"/>
      <c r="T13" s="63"/>
      <c r="U13" s="189" t="str">
        <f t="shared" si="3"/>
        <v/>
      </c>
      <c r="V13" s="65"/>
      <c r="W13" s="136"/>
      <c r="X13" s="31"/>
      <c r="Y13" s="64"/>
    </row>
    <row r="14" spans="1:25" s="27" customFormat="1" ht="33" customHeight="1" x14ac:dyDescent="0.2">
      <c r="A14" s="28">
        <v>9</v>
      </c>
      <c r="B14" s="23"/>
      <c r="C14" s="23"/>
      <c r="D14" s="29"/>
      <c r="E14" s="29"/>
      <c r="F14" s="112"/>
      <c r="G14" s="120"/>
      <c r="H14" s="95"/>
      <c r="I14" s="95"/>
      <c r="J14" s="116"/>
      <c r="K14" s="64"/>
      <c r="L14" s="120"/>
      <c r="M14" s="118"/>
      <c r="N14" s="123"/>
      <c r="O14" s="124"/>
      <c r="P14" s="188" t="str">
        <f t="shared" si="2"/>
        <v/>
      </c>
      <c r="Q14" s="65"/>
      <c r="R14" s="64"/>
      <c r="S14" s="120"/>
      <c r="T14" s="63"/>
      <c r="U14" s="189" t="str">
        <f t="shared" si="3"/>
        <v/>
      </c>
      <c r="V14" s="65"/>
      <c r="W14" s="136"/>
      <c r="X14" s="31"/>
      <c r="Y14" s="64"/>
    </row>
    <row r="15" spans="1:25" s="27" customFormat="1" ht="33" customHeight="1" x14ac:dyDescent="0.2">
      <c r="A15" s="28">
        <v>10</v>
      </c>
      <c r="B15" s="23"/>
      <c r="C15" s="23"/>
      <c r="D15" s="29"/>
      <c r="E15" s="29"/>
      <c r="F15" s="112"/>
      <c r="G15" s="120"/>
      <c r="H15" s="95"/>
      <c r="I15" s="95"/>
      <c r="J15" s="116"/>
      <c r="K15" s="64"/>
      <c r="L15" s="120"/>
      <c r="M15" s="118"/>
      <c r="N15" s="123"/>
      <c r="O15" s="124"/>
      <c r="P15" s="188" t="str">
        <f t="shared" si="2"/>
        <v/>
      </c>
      <c r="Q15" s="65"/>
      <c r="R15" s="64"/>
      <c r="S15" s="120"/>
      <c r="T15" s="63"/>
      <c r="U15" s="189" t="str">
        <f t="shared" si="3"/>
        <v/>
      </c>
      <c r="V15" s="65"/>
      <c r="W15" s="136"/>
      <c r="X15" s="31"/>
      <c r="Y15" s="64"/>
    </row>
    <row r="16" spans="1:25" s="27" customFormat="1" ht="33" customHeight="1" x14ac:dyDescent="0.2">
      <c r="A16" s="28">
        <v>11</v>
      </c>
      <c r="B16" s="23"/>
      <c r="C16" s="23"/>
      <c r="D16" s="29"/>
      <c r="E16" s="29"/>
      <c r="F16" s="112"/>
      <c r="G16" s="120"/>
      <c r="H16" s="95"/>
      <c r="I16" s="95"/>
      <c r="J16" s="116"/>
      <c r="K16" s="64"/>
      <c r="L16" s="120"/>
      <c r="M16" s="118"/>
      <c r="N16" s="123"/>
      <c r="O16" s="124"/>
      <c r="P16" s="188" t="str">
        <f t="shared" si="2"/>
        <v/>
      </c>
      <c r="Q16" s="65"/>
      <c r="R16" s="64"/>
      <c r="S16" s="120"/>
      <c r="T16" s="63"/>
      <c r="U16" s="189" t="str">
        <f t="shared" si="3"/>
        <v/>
      </c>
      <c r="V16" s="65"/>
      <c r="W16" s="136"/>
      <c r="X16" s="31"/>
      <c r="Y16" s="64"/>
    </row>
    <row r="17" spans="1:25" s="27" customFormat="1" ht="33" customHeight="1" x14ac:dyDescent="0.2">
      <c r="A17" s="28">
        <v>12</v>
      </c>
      <c r="B17" s="23"/>
      <c r="C17" s="23"/>
      <c r="D17" s="29"/>
      <c r="E17" s="29"/>
      <c r="F17" s="112"/>
      <c r="G17" s="120"/>
      <c r="H17" s="95"/>
      <c r="I17" s="95"/>
      <c r="J17" s="116"/>
      <c r="K17" s="64"/>
      <c r="L17" s="120"/>
      <c r="M17" s="118"/>
      <c r="N17" s="123"/>
      <c r="O17" s="124"/>
      <c r="P17" s="188" t="str">
        <f t="shared" si="2"/>
        <v/>
      </c>
      <c r="Q17" s="65"/>
      <c r="R17" s="64"/>
      <c r="S17" s="120"/>
      <c r="T17" s="63"/>
      <c r="U17" s="189" t="str">
        <f t="shared" si="3"/>
        <v/>
      </c>
      <c r="V17" s="65"/>
      <c r="W17" s="136"/>
      <c r="X17" s="31"/>
      <c r="Y17" s="64"/>
    </row>
    <row r="18" spans="1:25" s="27" customFormat="1" ht="33" customHeight="1" x14ac:dyDescent="0.2">
      <c r="A18" s="28">
        <v>13</v>
      </c>
      <c r="B18" s="23"/>
      <c r="C18" s="23"/>
      <c r="D18" s="29"/>
      <c r="E18" s="29"/>
      <c r="F18" s="112"/>
      <c r="G18" s="120"/>
      <c r="H18" s="95"/>
      <c r="I18" s="95"/>
      <c r="J18" s="116"/>
      <c r="K18" s="64"/>
      <c r="L18" s="120"/>
      <c r="M18" s="118"/>
      <c r="N18" s="123"/>
      <c r="O18" s="124"/>
      <c r="P18" s="188" t="str">
        <f t="shared" si="2"/>
        <v/>
      </c>
      <c r="Q18" s="65"/>
      <c r="R18" s="64"/>
      <c r="S18" s="120"/>
      <c r="T18" s="63"/>
      <c r="U18" s="189" t="str">
        <f t="shared" si="3"/>
        <v/>
      </c>
      <c r="V18" s="65"/>
      <c r="W18" s="136"/>
      <c r="X18" s="31"/>
      <c r="Y18" s="64"/>
    </row>
    <row r="19" spans="1:25" s="27" customFormat="1" ht="33" customHeight="1" x14ac:dyDescent="0.2">
      <c r="A19" s="28">
        <v>14</v>
      </c>
      <c r="B19" s="23"/>
      <c r="C19" s="23"/>
      <c r="D19" s="29"/>
      <c r="E19" s="29"/>
      <c r="F19" s="112"/>
      <c r="G19" s="120"/>
      <c r="H19" s="95"/>
      <c r="I19" s="95"/>
      <c r="J19" s="116"/>
      <c r="K19" s="64"/>
      <c r="L19" s="120"/>
      <c r="M19" s="118"/>
      <c r="N19" s="123"/>
      <c r="O19" s="124"/>
      <c r="P19" s="188" t="str">
        <f t="shared" si="2"/>
        <v/>
      </c>
      <c r="Q19" s="65"/>
      <c r="R19" s="64"/>
      <c r="S19" s="120"/>
      <c r="T19" s="63"/>
      <c r="U19" s="189" t="str">
        <f t="shared" si="3"/>
        <v/>
      </c>
      <c r="V19" s="65"/>
      <c r="W19" s="136"/>
      <c r="X19" s="31"/>
      <c r="Y19" s="64"/>
    </row>
    <row r="20" spans="1:25" s="27" customFormat="1" ht="33" customHeight="1" x14ac:dyDescent="0.2">
      <c r="A20" s="28">
        <v>15</v>
      </c>
      <c r="B20" s="23"/>
      <c r="C20" s="23"/>
      <c r="D20" s="29"/>
      <c r="E20" s="29"/>
      <c r="F20" s="112"/>
      <c r="G20" s="120"/>
      <c r="H20" s="95"/>
      <c r="I20" s="95"/>
      <c r="J20" s="116"/>
      <c r="K20" s="64"/>
      <c r="L20" s="120"/>
      <c r="M20" s="118"/>
      <c r="N20" s="123"/>
      <c r="O20" s="124"/>
      <c r="P20" s="188" t="str">
        <f t="shared" si="2"/>
        <v/>
      </c>
      <c r="Q20" s="65"/>
      <c r="R20" s="64"/>
      <c r="S20" s="120"/>
      <c r="T20" s="63"/>
      <c r="U20" s="189" t="str">
        <f t="shared" si="3"/>
        <v/>
      </c>
      <c r="V20" s="65"/>
      <c r="W20" s="136"/>
      <c r="X20" s="31"/>
      <c r="Y20" s="64"/>
    </row>
    <row r="21" spans="1:25" s="27" customFormat="1" ht="33" customHeight="1" x14ac:dyDescent="0.2">
      <c r="A21" s="28">
        <v>16</v>
      </c>
      <c r="B21" s="23"/>
      <c r="C21" s="23"/>
      <c r="D21" s="29"/>
      <c r="E21" s="29"/>
      <c r="F21" s="112"/>
      <c r="G21" s="120"/>
      <c r="H21" s="95"/>
      <c r="I21" s="95"/>
      <c r="J21" s="116"/>
      <c r="K21" s="64"/>
      <c r="L21" s="120"/>
      <c r="M21" s="118"/>
      <c r="N21" s="123"/>
      <c r="O21" s="124"/>
      <c r="P21" s="188" t="str">
        <f t="shared" si="2"/>
        <v/>
      </c>
      <c r="Q21" s="65"/>
      <c r="R21" s="64"/>
      <c r="S21" s="120"/>
      <c r="T21" s="63"/>
      <c r="U21" s="189" t="str">
        <f t="shared" si="3"/>
        <v/>
      </c>
      <c r="V21" s="65"/>
      <c r="W21" s="136"/>
      <c r="X21" s="31"/>
      <c r="Y21" s="64"/>
    </row>
    <row r="22" spans="1:25" s="27" customFormat="1" ht="33" customHeight="1" x14ac:dyDescent="0.2">
      <c r="A22" s="28">
        <v>17</v>
      </c>
      <c r="B22" s="23"/>
      <c r="C22" s="23"/>
      <c r="D22" s="29"/>
      <c r="E22" s="29"/>
      <c r="F22" s="112"/>
      <c r="G22" s="120"/>
      <c r="H22" s="95"/>
      <c r="I22" s="95"/>
      <c r="J22" s="116"/>
      <c r="K22" s="64"/>
      <c r="L22" s="120"/>
      <c r="M22" s="118"/>
      <c r="N22" s="123"/>
      <c r="O22" s="124"/>
      <c r="P22" s="188" t="str">
        <f t="shared" si="2"/>
        <v/>
      </c>
      <c r="Q22" s="65"/>
      <c r="R22" s="64"/>
      <c r="S22" s="120"/>
      <c r="T22" s="63"/>
      <c r="U22" s="189" t="str">
        <f t="shared" si="3"/>
        <v/>
      </c>
      <c r="V22" s="65"/>
      <c r="W22" s="136"/>
      <c r="X22" s="31"/>
      <c r="Y22" s="64"/>
    </row>
    <row r="23" spans="1:25" s="27" customFormat="1" ht="33" customHeight="1" x14ac:dyDescent="0.2">
      <c r="A23" s="28">
        <v>18</v>
      </c>
      <c r="B23" s="23"/>
      <c r="C23" s="23"/>
      <c r="D23" s="29"/>
      <c r="E23" s="29"/>
      <c r="F23" s="112"/>
      <c r="G23" s="120"/>
      <c r="H23" s="95"/>
      <c r="I23" s="95"/>
      <c r="J23" s="116"/>
      <c r="K23" s="64"/>
      <c r="L23" s="120"/>
      <c r="M23" s="118"/>
      <c r="N23" s="123"/>
      <c r="O23" s="124"/>
      <c r="P23" s="188" t="str">
        <f t="shared" si="2"/>
        <v/>
      </c>
      <c r="Q23" s="65"/>
      <c r="R23" s="64"/>
      <c r="S23" s="120"/>
      <c r="T23" s="63"/>
      <c r="U23" s="189" t="str">
        <f t="shared" si="3"/>
        <v/>
      </c>
      <c r="V23" s="65"/>
      <c r="W23" s="136"/>
      <c r="X23" s="31"/>
      <c r="Y23" s="64"/>
    </row>
    <row r="24" spans="1:25" s="27" customFormat="1" ht="33" customHeight="1" x14ac:dyDescent="0.2">
      <c r="A24" s="28">
        <v>19</v>
      </c>
      <c r="B24" s="23"/>
      <c r="C24" s="23"/>
      <c r="D24" s="29"/>
      <c r="E24" s="29"/>
      <c r="F24" s="112"/>
      <c r="G24" s="120"/>
      <c r="H24" s="95"/>
      <c r="I24" s="95"/>
      <c r="J24" s="116"/>
      <c r="K24" s="64"/>
      <c r="L24" s="120"/>
      <c r="M24" s="118"/>
      <c r="N24" s="123"/>
      <c r="O24" s="124"/>
      <c r="P24" s="188" t="str">
        <f t="shared" si="2"/>
        <v/>
      </c>
      <c r="Q24" s="65"/>
      <c r="R24" s="64"/>
      <c r="S24" s="120"/>
      <c r="T24" s="63"/>
      <c r="U24" s="189" t="str">
        <f t="shared" si="3"/>
        <v/>
      </c>
      <c r="V24" s="65"/>
      <c r="W24" s="136"/>
      <c r="X24" s="31"/>
      <c r="Y24" s="64"/>
    </row>
    <row r="25" spans="1:25" s="27" customFormat="1" ht="33" customHeight="1" x14ac:dyDescent="0.2">
      <c r="A25" s="28">
        <v>20</v>
      </c>
      <c r="B25" s="23"/>
      <c r="C25" s="23"/>
      <c r="D25" s="29"/>
      <c r="E25" s="29"/>
      <c r="F25" s="112"/>
      <c r="G25" s="120"/>
      <c r="H25" s="95"/>
      <c r="I25" s="95"/>
      <c r="J25" s="116"/>
      <c r="K25" s="64"/>
      <c r="L25" s="120"/>
      <c r="M25" s="118"/>
      <c r="N25" s="123"/>
      <c r="O25" s="124"/>
      <c r="P25" s="188" t="str">
        <f t="shared" ref="P25:P55" si="4">IF(G25="","",(L25+N25)/(G25+I25))</f>
        <v/>
      </c>
      <c r="Q25" s="65"/>
      <c r="R25" s="64"/>
      <c r="S25" s="120"/>
      <c r="T25" s="63"/>
      <c r="U25" s="189" t="str">
        <f t="shared" si="3"/>
        <v/>
      </c>
      <c r="V25" s="65"/>
      <c r="W25" s="136"/>
      <c r="X25" s="31"/>
      <c r="Y25" s="64"/>
    </row>
    <row r="26" spans="1:25" s="27" customFormat="1" ht="33" customHeight="1" x14ac:dyDescent="0.2">
      <c r="A26" s="28">
        <v>21</v>
      </c>
      <c r="B26" s="23"/>
      <c r="C26" s="23"/>
      <c r="D26" s="29"/>
      <c r="E26" s="29"/>
      <c r="F26" s="112"/>
      <c r="G26" s="120"/>
      <c r="H26" s="95"/>
      <c r="I26" s="95"/>
      <c r="J26" s="116"/>
      <c r="K26" s="64"/>
      <c r="L26" s="120"/>
      <c r="M26" s="118"/>
      <c r="N26" s="123"/>
      <c r="O26" s="124"/>
      <c r="P26" s="188" t="str">
        <f t="shared" si="4"/>
        <v/>
      </c>
      <c r="Q26" s="65"/>
      <c r="R26" s="64"/>
      <c r="S26" s="120"/>
      <c r="T26" s="63"/>
      <c r="U26" s="189" t="str">
        <f t="shared" si="3"/>
        <v/>
      </c>
      <c r="V26" s="65"/>
      <c r="W26" s="136"/>
      <c r="X26" s="31"/>
      <c r="Y26" s="64"/>
    </row>
    <row r="27" spans="1:25" s="27" customFormat="1" ht="33" customHeight="1" x14ac:dyDescent="0.2">
      <c r="A27" s="28">
        <v>22</v>
      </c>
      <c r="B27" s="23"/>
      <c r="C27" s="23"/>
      <c r="D27" s="29"/>
      <c r="E27" s="29"/>
      <c r="F27" s="112"/>
      <c r="G27" s="120"/>
      <c r="H27" s="95"/>
      <c r="I27" s="95"/>
      <c r="J27" s="116"/>
      <c r="K27" s="64"/>
      <c r="L27" s="120"/>
      <c r="M27" s="118"/>
      <c r="N27" s="123"/>
      <c r="O27" s="124"/>
      <c r="P27" s="188" t="str">
        <f t="shared" si="4"/>
        <v/>
      </c>
      <c r="Q27" s="65"/>
      <c r="R27" s="64"/>
      <c r="S27" s="120"/>
      <c r="T27" s="63"/>
      <c r="U27" s="189" t="str">
        <f t="shared" si="3"/>
        <v/>
      </c>
      <c r="V27" s="65"/>
      <c r="W27" s="136"/>
      <c r="X27" s="31"/>
      <c r="Y27" s="64"/>
    </row>
    <row r="28" spans="1:25" s="27" customFormat="1" ht="33" customHeight="1" x14ac:dyDescent="0.2">
      <c r="A28" s="28">
        <v>23</v>
      </c>
      <c r="B28" s="23"/>
      <c r="C28" s="23"/>
      <c r="D28" s="29"/>
      <c r="E28" s="29"/>
      <c r="F28" s="112"/>
      <c r="G28" s="120"/>
      <c r="H28" s="95"/>
      <c r="I28" s="95"/>
      <c r="J28" s="116"/>
      <c r="K28" s="64"/>
      <c r="L28" s="120"/>
      <c r="M28" s="118"/>
      <c r="N28" s="123"/>
      <c r="O28" s="124"/>
      <c r="P28" s="188" t="str">
        <f t="shared" si="4"/>
        <v/>
      </c>
      <c r="Q28" s="65"/>
      <c r="R28" s="64"/>
      <c r="S28" s="120"/>
      <c r="T28" s="63"/>
      <c r="U28" s="189" t="str">
        <f t="shared" si="3"/>
        <v/>
      </c>
      <c r="V28" s="65"/>
      <c r="W28" s="136"/>
      <c r="X28" s="31"/>
      <c r="Y28" s="64"/>
    </row>
    <row r="29" spans="1:25" s="27" customFormat="1" ht="33" customHeight="1" x14ac:dyDescent="0.2">
      <c r="A29" s="28">
        <v>24</v>
      </c>
      <c r="B29" s="23"/>
      <c r="C29" s="23"/>
      <c r="D29" s="29"/>
      <c r="E29" s="29"/>
      <c r="F29" s="112"/>
      <c r="G29" s="120"/>
      <c r="H29" s="95"/>
      <c r="I29" s="95"/>
      <c r="J29" s="116"/>
      <c r="K29" s="64"/>
      <c r="L29" s="120"/>
      <c r="M29" s="118"/>
      <c r="N29" s="123"/>
      <c r="O29" s="124"/>
      <c r="P29" s="188" t="str">
        <f t="shared" si="4"/>
        <v/>
      </c>
      <c r="Q29" s="65"/>
      <c r="R29" s="64"/>
      <c r="S29" s="120"/>
      <c r="T29" s="63"/>
      <c r="U29" s="189" t="str">
        <f t="shared" si="3"/>
        <v/>
      </c>
      <c r="V29" s="65"/>
      <c r="W29" s="136"/>
      <c r="X29" s="31"/>
      <c r="Y29" s="64"/>
    </row>
    <row r="30" spans="1:25" s="27" customFormat="1" ht="33" customHeight="1" x14ac:dyDescent="0.2">
      <c r="A30" s="28">
        <v>25</v>
      </c>
      <c r="B30" s="23"/>
      <c r="C30" s="23"/>
      <c r="D30" s="29"/>
      <c r="E30" s="29"/>
      <c r="F30" s="112"/>
      <c r="G30" s="120"/>
      <c r="H30" s="95"/>
      <c r="I30" s="95"/>
      <c r="J30" s="116"/>
      <c r="K30" s="64"/>
      <c r="L30" s="120"/>
      <c r="M30" s="118"/>
      <c r="N30" s="123"/>
      <c r="O30" s="124"/>
      <c r="P30" s="188" t="str">
        <f t="shared" si="4"/>
        <v/>
      </c>
      <c r="Q30" s="65"/>
      <c r="R30" s="64"/>
      <c r="S30" s="120"/>
      <c r="T30" s="63"/>
      <c r="U30" s="189" t="str">
        <f t="shared" si="3"/>
        <v/>
      </c>
      <c r="V30" s="65"/>
      <c r="W30" s="136"/>
      <c r="X30" s="31"/>
      <c r="Y30" s="64"/>
    </row>
    <row r="31" spans="1:25" s="27" customFormat="1" ht="33" customHeight="1" x14ac:dyDescent="0.2">
      <c r="A31" s="28">
        <v>26</v>
      </c>
      <c r="B31" s="23"/>
      <c r="C31" s="23"/>
      <c r="D31" s="29"/>
      <c r="E31" s="29"/>
      <c r="F31" s="112"/>
      <c r="G31" s="120"/>
      <c r="H31" s="95"/>
      <c r="I31" s="95"/>
      <c r="J31" s="116"/>
      <c r="K31" s="64"/>
      <c r="L31" s="120"/>
      <c r="M31" s="118"/>
      <c r="N31" s="123"/>
      <c r="O31" s="124"/>
      <c r="P31" s="188" t="str">
        <f t="shared" si="4"/>
        <v/>
      </c>
      <c r="Q31" s="65"/>
      <c r="R31" s="64"/>
      <c r="S31" s="120"/>
      <c r="T31" s="63"/>
      <c r="U31" s="189" t="str">
        <f t="shared" si="3"/>
        <v/>
      </c>
      <c r="V31" s="65"/>
      <c r="W31" s="136"/>
      <c r="X31" s="31"/>
      <c r="Y31" s="64"/>
    </row>
    <row r="32" spans="1:25" s="27" customFormat="1" ht="33" customHeight="1" x14ac:dyDescent="0.2">
      <c r="A32" s="28">
        <v>27</v>
      </c>
      <c r="B32" s="23"/>
      <c r="C32" s="23"/>
      <c r="D32" s="29"/>
      <c r="E32" s="29"/>
      <c r="F32" s="112"/>
      <c r="G32" s="120"/>
      <c r="H32" s="95"/>
      <c r="I32" s="95"/>
      <c r="J32" s="116"/>
      <c r="K32" s="64"/>
      <c r="L32" s="120"/>
      <c r="M32" s="118"/>
      <c r="N32" s="123"/>
      <c r="O32" s="124"/>
      <c r="P32" s="188" t="str">
        <f t="shared" si="4"/>
        <v/>
      </c>
      <c r="Q32" s="65"/>
      <c r="R32" s="64"/>
      <c r="S32" s="120"/>
      <c r="T32" s="63"/>
      <c r="U32" s="189" t="str">
        <f t="shared" si="3"/>
        <v/>
      </c>
      <c r="V32" s="65"/>
      <c r="W32" s="136"/>
      <c r="X32" s="31"/>
      <c r="Y32" s="64"/>
    </row>
    <row r="33" spans="1:25" s="27" customFormat="1" ht="33" customHeight="1" x14ac:dyDescent="0.2">
      <c r="A33" s="28">
        <v>28</v>
      </c>
      <c r="B33" s="23"/>
      <c r="C33" s="23"/>
      <c r="D33" s="29"/>
      <c r="E33" s="29"/>
      <c r="F33" s="112"/>
      <c r="G33" s="120"/>
      <c r="H33" s="95"/>
      <c r="I33" s="95"/>
      <c r="J33" s="116"/>
      <c r="K33" s="64"/>
      <c r="L33" s="120"/>
      <c r="M33" s="118"/>
      <c r="N33" s="123"/>
      <c r="O33" s="124"/>
      <c r="P33" s="188" t="str">
        <f t="shared" si="4"/>
        <v/>
      </c>
      <c r="Q33" s="65"/>
      <c r="R33" s="64"/>
      <c r="S33" s="120"/>
      <c r="T33" s="63"/>
      <c r="U33" s="189" t="str">
        <f t="shared" si="3"/>
        <v/>
      </c>
      <c r="V33" s="65"/>
      <c r="W33" s="136"/>
      <c r="X33" s="31"/>
      <c r="Y33" s="64"/>
    </row>
    <row r="34" spans="1:25" s="27" customFormat="1" ht="33" customHeight="1" x14ac:dyDescent="0.2">
      <c r="A34" s="28">
        <v>29</v>
      </c>
      <c r="B34" s="23"/>
      <c r="C34" s="23"/>
      <c r="D34" s="29"/>
      <c r="E34" s="29"/>
      <c r="F34" s="112"/>
      <c r="G34" s="120"/>
      <c r="H34" s="95"/>
      <c r="I34" s="95"/>
      <c r="J34" s="116"/>
      <c r="K34" s="64"/>
      <c r="L34" s="120"/>
      <c r="M34" s="118"/>
      <c r="N34" s="123"/>
      <c r="O34" s="124"/>
      <c r="P34" s="188" t="str">
        <f t="shared" si="4"/>
        <v/>
      </c>
      <c r="Q34" s="65"/>
      <c r="R34" s="64"/>
      <c r="S34" s="120"/>
      <c r="T34" s="63"/>
      <c r="U34" s="189" t="str">
        <f t="shared" si="3"/>
        <v/>
      </c>
      <c r="V34" s="65"/>
      <c r="W34" s="136"/>
      <c r="X34" s="31"/>
      <c r="Y34" s="64"/>
    </row>
    <row r="35" spans="1:25" s="27" customFormat="1" ht="33" customHeight="1" x14ac:dyDescent="0.2">
      <c r="A35" s="28">
        <v>30</v>
      </c>
      <c r="B35" s="23"/>
      <c r="C35" s="23"/>
      <c r="D35" s="29"/>
      <c r="E35" s="29"/>
      <c r="F35" s="112"/>
      <c r="G35" s="120"/>
      <c r="H35" s="95"/>
      <c r="I35" s="95"/>
      <c r="J35" s="116"/>
      <c r="K35" s="64"/>
      <c r="L35" s="120"/>
      <c r="M35" s="118"/>
      <c r="N35" s="123"/>
      <c r="O35" s="124"/>
      <c r="P35" s="188" t="str">
        <f t="shared" si="4"/>
        <v/>
      </c>
      <c r="Q35" s="65"/>
      <c r="R35" s="64"/>
      <c r="S35" s="120"/>
      <c r="T35" s="63"/>
      <c r="U35" s="189" t="str">
        <f t="shared" si="3"/>
        <v/>
      </c>
      <c r="V35" s="65"/>
      <c r="W35" s="136"/>
      <c r="X35" s="31"/>
      <c r="Y35" s="64"/>
    </row>
    <row r="36" spans="1:25" s="27" customFormat="1" ht="33" customHeight="1" x14ac:dyDescent="0.2">
      <c r="A36" s="28">
        <v>31</v>
      </c>
      <c r="B36" s="23"/>
      <c r="C36" s="23"/>
      <c r="D36" s="29"/>
      <c r="E36" s="29"/>
      <c r="F36" s="112"/>
      <c r="G36" s="120"/>
      <c r="H36" s="95"/>
      <c r="I36" s="95"/>
      <c r="J36" s="116"/>
      <c r="K36" s="64"/>
      <c r="L36" s="120"/>
      <c r="M36" s="118"/>
      <c r="N36" s="123"/>
      <c r="O36" s="124"/>
      <c r="P36" s="188" t="str">
        <f t="shared" si="4"/>
        <v/>
      </c>
      <c r="Q36" s="65"/>
      <c r="R36" s="64"/>
      <c r="S36" s="120"/>
      <c r="T36" s="63"/>
      <c r="U36" s="189" t="str">
        <f t="shared" si="3"/>
        <v/>
      </c>
      <c r="V36" s="65"/>
      <c r="W36" s="136"/>
      <c r="X36" s="31"/>
      <c r="Y36" s="64"/>
    </row>
    <row r="37" spans="1:25" s="27" customFormat="1" ht="33" customHeight="1" x14ac:dyDescent="0.2">
      <c r="A37" s="28">
        <v>32</v>
      </c>
      <c r="B37" s="23"/>
      <c r="C37" s="23"/>
      <c r="D37" s="29"/>
      <c r="E37" s="29"/>
      <c r="F37" s="112"/>
      <c r="G37" s="120"/>
      <c r="H37" s="95"/>
      <c r="I37" s="95"/>
      <c r="J37" s="116"/>
      <c r="K37" s="64"/>
      <c r="L37" s="120"/>
      <c r="M37" s="118"/>
      <c r="N37" s="123"/>
      <c r="O37" s="124"/>
      <c r="P37" s="188" t="str">
        <f t="shared" si="4"/>
        <v/>
      </c>
      <c r="Q37" s="65"/>
      <c r="R37" s="64"/>
      <c r="S37" s="120"/>
      <c r="T37" s="63"/>
      <c r="U37" s="189" t="str">
        <f t="shared" si="3"/>
        <v/>
      </c>
      <c r="V37" s="65"/>
      <c r="W37" s="136"/>
      <c r="X37" s="31"/>
      <c r="Y37" s="64"/>
    </row>
    <row r="38" spans="1:25" s="27" customFormat="1" ht="33" customHeight="1" x14ac:dyDescent="0.2">
      <c r="A38" s="28">
        <v>33</v>
      </c>
      <c r="B38" s="23"/>
      <c r="C38" s="23"/>
      <c r="D38" s="29"/>
      <c r="E38" s="29"/>
      <c r="F38" s="112"/>
      <c r="G38" s="120"/>
      <c r="H38" s="95"/>
      <c r="I38" s="95"/>
      <c r="J38" s="116"/>
      <c r="K38" s="64"/>
      <c r="L38" s="120"/>
      <c r="M38" s="118"/>
      <c r="N38" s="123"/>
      <c r="O38" s="124"/>
      <c r="P38" s="188" t="str">
        <f t="shared" si="4"/>
        <v/>
      </c>
      <c r="Q38" s="65"/>
      <c r="R38" s="64"/>
      <c r="S38" s="120"/>
      <c r="T38" s="63"/>
      <c r="U38" s="189" t="str">
        <f t="shared" si="3"/>
        <v/>
      </c>
      <c r="V38" s="65"/>
      <c r="W38" s="136"/>
      <c r="X38" s="31"/>
      <c r="Y38" s="64"/>
    </row>
    <row r="39" spans="1:25" s="27" customFormat="1" ht="33" customHeight="1" x14ac:dyDescent="0.2">
      <c r="A39" s="28">
        <v>34</v>
      </c>
      <c r="B39" s="23"/>
      <c r="C39" s="23"/>
      <c r="D39" s="29"/>
      <c r="E39" s="29"/>
      <c r="F39" s="112"/>
      <c r="G39" s="120"/>
      <c r="H39" s="95"/>
      <c r="I39" s="95"/>
      <c r="J39" s="116"/>
      <c r="K39" s="64"/>
      <c r="L39" s="120"/>
      <c r="M39" s="118"/>
      <c r="N39" s="123"/>
      <c r="O39" s="124"/>
      <c r="P39" s="188" t="str">
        <f t="shared" si="4"/>
        <v/>
      </c>
      <c r="Q39" s="65"/>
      <c r="R39" s="64"/>
      <c r="S39" s="120"/>
      <c r="T39" s="63"/>
      <c r="U39" s="189" t="str">
        <f t="shared" si="3"/>
        <v/>
      </c>
      <c r="V39" s="65"/>
      <c r="W39" s="136"/>
      <c r="X39" s="31"/>
      <c r="Y39" s="64"/>
    </row>
    <row r="40" spans="1:25" s="27" customFormat="1" ht="33" customHeight="1" x14ac:dyDescent="0.2">
      <c r="A40" s="28">
        <v>35</v>
      </c>
      <c r="B40" s="23"/>
      <c r="C40" s="23"/>
      <c r="D40" s="29"/>
      <c r="E40" s="29"/>
      <c r="F40" s="112"/>
      <c r="G40" s="120"/>
      <c r="H40" s="95"/>
      <c r="I40" s="95"/>
      <c r="J40" s="116"/>
      <c r="K40" s="64"/>
      <c r="L40" s="120"/>
      <c r="M40" s="118"/>
      <c r="N40" s="123"/>
      <c r="O40" s="124"/>
      <c r="P40" s="188" t="str">
        <f t="shared" si="4"/>
        <v/>
      </c>
      <c r="Q40" s="65"/>
      <c r="R40" s="64"/>
      <c r="S40" s="120"/>
      <c r="T40" s="63"/>
      <c r="U40" s="189" t="str">
        <f t="shared" si="3"/>
        <v/>
      </c>
      <c r="V40" s="65"/>
      <c r="W40" s="136"/>
      <c r="X40" s="31"/>
      <c r="Y40" s="64"/>
    </row>
    <row r="41" spans="1:25" s="27" customFormat="1" ht="33" customHeight="1" x14ac:dyDescent="0.2">
      <c r="A41" s="28">
        <v>36</v>
      </c>
      <c r="B41" s="23"/>
      <c r="C41" s="23"/>
      <c r="D41" s="29"/>
      <c r="E41" s="29"/>
      <c r="F41" s="112"/>
      <c r="G41" s="120"/>
      <c r="H41" s="95"/>
      <c r="I41" s="95"/>
      <c r="J41" s="116"/>
      <c r="K41" s="64"/>
      <c r="L41" s="120"/>
      <c r="M41" s="118"/>
      <c r="N41" s="123"/>
      <c r="O41" s="124"/>
      <c r="P41" s="188" t="str">
        <f t="shared" si="4"/>
        <v/>
      </c>
      <c r="Q41" s="65"/>
      <c r="R41" s="64"/>
      <c r="S41" s="120"/>
      <c r="T41" s="63"/>
      <c r="U41" s="189" t="str">
        <f t="shared" si="3"/>
        <v/>
      </c>
      <c r="V41" s="65"/>
      <c r="W41" s="136"/>
      <c r="X41" s="31"/>
      <c r="Y41" s="64"/>
    </row>
    <row r="42" spans="1:25" s="27" customFormat="1" ht="33" customHeight="1" x14ac:dyDescent="0.2">
      <c r="A42" s="28">
        <v>37</v>
      </c>
      <c r="B42" s="23"/>
      <c r="C42" s="23"/>
      <c r="D42" s="29"/>
      <c r="E42" s="29"/>
      <c r="F42" s="112"/>
      <c r="G42" s="120"/>
      <c r="H42" s="95"/>
      <c r="I42" s="95"/>
      <c r="J42" s="116"/>
      <c r="K42" s="64"/>
      <c r="L42" s="120"/>
      <c r="M42" s="118"/>
      <c r="N42" s="123"/>
      <c r="O42" s="124"/>
      <c r="P42" s="188" t="str">
        <f t="shared" si="4"/>
        <v/>
      </c>
      <c r="Q42" s="65"/>
      <c r="R42" s="64"/>
      <c r="S42" s="120"/>
      <c r="T42" s="63"/>
      <c r="U42" s="189" t="str">
        <f t="shared" si="3"/>
        <v/>
      </c>
      <c r="V42" s="65"/>
      <c r="W42" s="136"/>
      <c r="X42" s="31"/>
      <c r="Y42" s="64"/>
    </row>
    <row r="43" spans="1:25" s="27" customFormat="1" ht="33" customHeight="1" x14ac:dyDescent="0.2">
      <c r="A43" s="28">
        <v>38</v>
      </c>
      <c r="B43" s="23"/>
      <c r="C43" s="23"/>
      <c r="D43" s="29"/>
      <c r="E43" s="29"/>
      <c r="F43" s="112"/>
      <c r="G43" s="120"/>
      <c r="H43" s="95"/>
      <c r="I43" s="95"/>
      <c r="J43" s="116"/>
      <c r="K43" s="64"/>
      <c r="L43" s="120"/>
      <c r="M43" s="118"/>
      <c r="N43" s="123"/>
      <c r="O43" s="124"/>
      <c r="P43" s="188" t="str">
        <f t="shared" si="4"/>
        <v/>
      </c>
      <c r="Q43" s="65"/>
      <c r="R43" s="64"/>
      <c r="S43" s="120"/>
      <c r="T43" s="63"/>
      <c r="U43" s="189" t="str">
        <f t="shared" si="3"/>
        <v/>
      </c>
      <c r="V43" s="65"/>
      <c r="W43" s="136"/>
      <c r="X43" s="31"/>
      <c r="Y43" s="64"/>
    </row>
    <row r="44" spans="1:25" s="27" customFormat="1" ht="33" customHeight="1" x14ac:dyDescent="0.2">
      <c r="A44" s="28">
        <v>39</v>
      </c>
      <c r="B44" s="23"/>
      <c r="C44" s="23"/>
      <c r="D44" s="29"/>
      <c r="E44" s="29"/>
      <c r="F44" s="112"/>
      <c r="G44" s="120"/>
      <c r="H44" s="95"/>
      <c r="I44" s="95"/>
      <c r="J44" s="116"/>
      <c r="K44" s="64"/>
      <c r="L44" s="120"/>
      <c r="M44" s="118"/>
      <c r="N44" s="123"/>
      <c r="O44" s="124"/>
      <c r="P44" s="188" t="str">
        <f t="shared" si="4"/>
        <v/>
      </c>
      <c r="Q44" s="65"/>
      <c r="R44" s="64"/>
      <c r="S44" s="120"/>
      <c r="T44" s="63"/>
      <c r="U44" s="189" t="str">
        <f t="shared" si="3"/>
        <v/>
      </c>
      <c r="V44" s="65"/>
      <c r="W44" s="136"/>
      <c r="X44" s="31"/>
      <c r="Y44" s="64"/>
    </row>
    <row r="45" spans="1:25" s="27" customFormat="1" ht="33" customHeight="1" x14ac:dyDescent="0.2">
      <c r="A45" s="28">
        <v>40</v>
      </c>
      <c r="B45" s="23"/>
      <c r="C45" s="23"/>
      <c r="D45" s="29"/>
      <c r="E45" s="29"/>
      <c r="F45" s="112"/>
      <c r="G45" s="120"/>
      <c r="H45" s="95"/>
      <c r="I45" s="95"/>
      <c r="J45" s="116"/>
      <c r="K45" s="64"/>
      <c r="L45" s="120"/>
      <c r="M45" s="118"/>
      <c r="N45" s="123"/>
      <c r="O45" s="124"/>
      <c r="P45" s="188" t="str">
        <f t="shared" si="4"/>
        <v/>
      </c>
      <c r="Q45" s="65"/>
      <c r="R45" s="64"/>
      <c r="S45" s="120"/>
      <c r="T45" s="63"/>
      <c r="U45" s="189" t="str">
        <f t="shared" si="3"/>
        <v/>
      </c>
      <c r="V45" s="65"/>
      <c r="W45" s="136"/>
      <c r="X45" s="31"/>
      <c r="Y45" s="64"/>
    </row>
    <row r="46" spans="1:25" s="27" customFormat="1" ht="33" customHeight="1" x14ac:dyDescent="0.2">
      <c r="A46" s="28">
        <v>41</v>
      </c>
      <c r="B46" s="23"/>
      <c r="C46" s="23"/>
      <c r="D46" s="29"/>
      <c r="E46" s="29"/>
      <c r="F46" s="112"/>
      <c r="G46" s="120"/>
      <c r="H46" s="95"/>
      <c r="I46" s="95"/>
      <c r="J46" s="116"/>
      <c r="K46" s="64"/>
      <c r="L46" s="120"/>
      <c r="M46" s="118"/>
      <c r="N46" s="123"/>
      <c r="O46" s="124"/>
      <c r="P46" s="188" t="str">
        <f t="shared" si="4"/>
        <v/>
      </c>
      <c r="Q46" s="65"/>
      <c r="R46" s="64"/>
      <c r="S46" s="120"/>
      <c r="T46" s="63"/>
      <c r="U46" s="189" t="str">
        <f t="shared" si="3"/>
        <v/>
      </c>
      <c r="V46" s="65"/>
      <c r="W46" s="136"/>
      <c r="X46" s="31"/>
      <c r="Y46" s="64"/>
    </row>
    <row r="47" spans="1:25" s="27" customFormat="1" ht="33" customHeight="1" x14ac:dyDescent="0.2">
      <c r="A47" s="28">
        <v>42</v>
      </c>
      <c r="B47" s="23"/>
      <c r="C47" s="23"/>
      <c r="D47" s="29"/>
      <c r="E47" s="29"/>
      <c r="F47" s="112"/>
      <c r="G47" s="120"/>
      <c r="H47" s="95"/>
      <c r="I47" s="95"/>
      <c r="J47" s="116"/>
      <c r="K47" s="64"/>
      <c r="L47" s="120"/>
      <c r="M47" s="118"/>
      <c r="N47" s="123"/>
      <c r="O47" s="124"/>
      <c r="P47" s="188" t="str">
        <f t="shared" si="4"/>
        <v/>
      </c>
      <c r="Q47" s="65"/>
      <c r="R47" s="64"/>
      <c r="S47" s="120"/>
      <c r="T47" s="63"/>
      <c r="U47" s="189" t="str">
        <f t="shared" si="3"/>
        <v/>
      </c>
      <c r="V47" s="65"/>
      <c r="W47" s="136"/>
      <c r="X47" s="31"/>
      <c r="Y47" s="64"/>
    </row>
    <row r="48" spans="1:25" s="27" customFormat="1" ht="33" customHeight="1" x14ac:dyDescent="0.2">
      <c r="A48" s="28">
        <v>43</v>
      </c>
      <c r="B48" s="23"/>
      <c r="C48" s="23"/>
      <c r="D48" s="29"/>
      <c r="E48" s="29"/>
      <c r="F48" s="112"/>
      <c r="G48" s="120"/>
      <c r="H48" s="95"/>
      <c r="I48" s="95"/>
      <c r="J48" s="116"/>
      <c r="K48" s="64"/>
      <c r="L48" s="120"/>
      <c r="M48" s="118"/>
      <c r="N48" s="123"/>
      <c r="O48" s="124"/>
      <c r="P48" s="188" t="str">
        <f t="shared" si="4"/>
        <v/>
      </c>
      <c r="Q48" s="65"/>
      <c r="R48" s="64"/>
      <c r="S48" s="120"/>
      <c r="T48" s="63"/>
      <c r="U48" s="189" t="str">
        <f t="shared" si="3"/>
        <v/>
      </c>
      <c r="V48" s="65"/>
      <c r="W48" s="136"/>
      <c r="X48" s="31"/>
      <c r="Y48" s="64"/>
    </row>
    <row r="49" spans="1:25" s="27" customFormat="1" ht="33" customHeight="1" x14ac:dyDescent="0.2">
      <c r="A49" s="28">
        <v>44</v>
      </c>
      <c r="B49" s="23"/>
      <c r="C49" s="23"/>
      <c r="D49" s="29"/>
      <c r="E49" s="29"/>
      <c r="F49" s="112"/>
      <c r="G49" s="120"/>
      <c r="H49" s="95"/>
      <c r="I49" s="95"/>
      <c r="J49" s="116"/>
      <c r="K49" s="64"/>
      <c r="L49" s="120"/>
      <c r="M49" s="118"/>
      <c r="N49" s="123"/>
      <c r="O49" s="124"/>
      <c r="P49" s="188" t="str">
        <f t="shared" si="4"/>
        <v/>
      </c>
      <c r="Q49" s="65"/>
      <c r="R49" s="64"/>
      <c r="S49" s="120"/>
      <c r="T49" s="63"/>
      <c r="U49" s="189" t="str">
        <f t="shared" si="3"/>
        <v/>
      </c>
      <c r="V49" s="65"/>
      <c r="W49" s="136"/>
      <c r="X49" s="31"/>
      <c r="Y49" s="64"/>
    </row>
    <row r="50" spans="1:25" s="27" customFormat="1" ht="33" customHeight="1" x14ac:dyDescent="0.2">
      <c r="A50" s="28">
        <v>45</v>
      </c>
      <c r="B50" s="23"/>
      <c r="C50" s="23"/>
      <c r="D50" s="29"/>
      <c r="E50" s="29"/>
      <c r="F50" s="112"/>
      <c r="G50" s="120"/>
      <c r="H50" s="95"/>
      <c r="I50" s="95"/>
      <c r="J50" s="116"/>
      <c r="K50" s="64"/>
      <c r="L50" s="120"/>
      <c r="M50" s="118"/>
      <c r="N50" s="123"/>
      <c r="O50" s="124"/>
      <c r="P50" s="188" t="str">
        <f t="shared" si="4"/>
        <v/>
      </c>
      <c r="Q50" s="65"/>
      <c r="R50" s="64"/>
      <c r="S50" s="120"/>
      <c r="T50" s="63"/>
      <c r="U50" s="189" t="str">
        <f t="shared" si="3"/>
        <v/>
      </c>
      <c r="V50" s="65"/>
      <c r="W50" s="136"/>
      <c r="X50" s="31"/>
      <c r="Y50" s="64"/>
    </row>
    <row r="51" spans="1:25" s="27" customFormat="1" ht="33" customHeight="1" x14ac:dyDescent="0.2">
      <c r="A51" s="28">
        <v>46</v>
      </c>
      <c r="B51" s="23"/>
      <c r="C51" s="23"/>
      <c r="D51" s="29"/>
      <c r="E51" s="29"/>
      <c r="F51" s="112"/>
      <c r="G51" s="120"/>
      <c r="H51" s="95"/>
      <c r="I51" s="95"/>
      <c r="J51" s="116"/>
      <c r="K51" s="64"/>
      <c r="L51" s="120"/>
      <c r="M51" s="118"/>
      <c r="N51" s="123"/>
      <c r="O51" s="124"/>
      <c r="P51" s="188" t="str">
        <f t="shared" si="4"/>
        <v/>
      </c>
      <c r="Q51" s="65"/>
      <c r="R51" s="64"/>
      <c r="S51" s="120"/>
      <c r="T51" s="63"/>
      <c r="U51" s="189" t="str">
        <f t="shared" si="3"/>
        <v/>
      </c>
      <c r="V51" s="65"/>
      <c r="W51" s="136"/>
      <c r="X51" s="31"/>
      <c r="Y51" s="64"/>
    </row>
    <row r="52" spans="1:25" s="27" customFormat="1" ht="33" customHeight="1" x14ac:dyDescent="0.2">
      <c r="A52" s="28">
        <v>47</v>
      </c>
      <c r="B52" s="23"/>
      <c r="C52" s="23"/>
      <c r="D52" s="29"/>
      <c r="E52" s="29"/>
      <c r="F52" s="112"/>
      <c r="G52" s="120"/>
      <c r="H52" s="95"/>
      <c r="I52" s="95"/>
      <c r="J52" s="116"/>
      <c r="K52" s="64"/>
      <c r="L52" s="120"/>
      <c r="M52" s="118"/>
      <c r="N52" s="123"/>
      <c r="O52" s="124"/>
      <c r="P52" s="188" t="str">
        <f t="shared" si="4"/>
        <v/>
      </c>
      <c r="Q52" s="65"/>
      <c r="R52" s="64"/>
      <c r="S52" s="120"/>
      <c r="T52" s="63"/>
      <c r="U52" s="189" t="str">
        <f t="shared" si="3"/>
        <v/>
      </c>
      <c r="V52" s="65"/>
      <c r="W52" s="136"/>
      <c r="X52" s="31"/>
      <c r="Y52" s="64"/>
    </row>
    <row r="53" spans="1:25" s="27" customFormat="1" ht="33" customHeight="1" x14ac:dyDescent="0.2">
      <c r="A53" s="28">
        <v>48</v>
      </c>
      <c r="B53" s="23"/>
      <c r="C53" s="23"/>
      <c r="D53" s="29"/>
      <c r="E53" s="29"/>
      <c r="F53" s="112"/>
      <c r="G53" s="120"/>
      <c r="H53" s="95"/>
      <c r="I53" s="95"/>
      <c r="J53" s="116"/>
      <c r="K53" s="64"/>
      <c r="L53" s="120"/>
      <c r="M53" s="118"/>
      <c r="N53" s="123"/>
      <c r="O53" s="124"/>
      <c r="P53" s="188" t="str">
        <f t="shared" si="4"/>
        <v/>
      </c>
      <c r="Q53" s="65"/>
      <c r="R53" s="64"/>
      <c r="S53" s="120"/>
      <c r="T53" s="63"/>
      <c r="U53" s="189" t="str">
        <f t="shared" si="3"/>
        <v/>
      </c>
      <c r="V53" s="65"/>
      <c r="W53" s="136"/>
      <c r="X53" s="31"/>
      <c r="Y53" s="64"/>
    </row>
    <row r="54" spans="1:25" s="27" customFormat="1" ht="33" customHeight="1" x14ac:dyDescent="0.2">
      <c r="A54" s="28">
        <v>49</v>
      </c>
      <c r="B54" s="23"/>
      <c r="C54" s="23"/>
      <c r="D54" s="29"/>
      <c r="E54" s="29"/>
      <c r="F54" s="112"/>
      <c r="G54" s="120"/>
      <c r="H54" s="95"/>
      <c r="I54" s="95"/>
      <c r="J54" s="116"/>
      <c r="K54" s="64"/>
      <c r="L54" s="120"/>
      <c r="M54" s="118"/>
      <c r="N54" s="123"/>
      <c r="O54" s="124"/>
      <c r="P54" s="188" t="str">
        <f t="shared" si="4"/>
        <v/>
      </c>
      <c r="Q54" s="65"/>
      <c r="R54" s="64"/>
      <c r="S54" s="120"/>
      <c r="T54" s="63"/>
      <c r="U54" s="189" t="str">
        <f t="shared" si="3"/>
        <v/>
      </c>
      <c r="V54" s="65"/>
      <c r="W54" s="136"/>
      <c r="X54" s="31"/>
      <c r="Y54" s="64"/>
    </row>
    <row r="55" spans="1:25" s="27" customFormat="1" ht="33" customHeight="1" x14ac:dyDescent="0.2">
      <c r="A55" s="28">
        <v>50</v>
      </c>
      <c r="B55" s="191" t="s">
        <v>77</v>
      </c>
      <c r="C55" s="192"/>
      <c r="D55" s="29"/>
      <c r="E55" s="29"/>
      <c r="F55" s="112"/>
      <c r="G55" s="120"/>
      <c r="H55" s="95"/>
      <c r="I55" s="95"/>
      <c r="J55" s="116"/>
      <c r="K55" s="64"/>
      <c r="L55" s="120"/>
      <c r="M55" s="118"/>
      <c r="N55" s="123"/>
      <c r="O55" s="124"/>
      <c r="P55" s="188" t="str">
        <f t="shared" si="4"/>
        <v/>
      </c>
      <c r="Q55" s="65"/>
      <c r="R55" s="64"/>
      <c r="S55" s="120"/>
      <c r="T55" s="63"/>
      <c r="U55" s="189" t="str">
        <f t="shared" si="3"/>
        <v/>
      </c>
      <c r="V55" s="65"/>
      <c r="W55" s="136"/>
      <c r="X55" s="31"/>
      <c r="Y55" s="64"/>
    </row>
    <row r="56" spans="1:25" s="48" customFormat="1" ht="25.15" customHeight="1" thickBot="1" x14ac:dyDescent="0.25">
      <c r="A56" s="45" t="s">
        <v>35</v>
      </c>
      <c r="B56" s="46"/>
      <c r="C56" s="46"/>
      <c r="D56" s="47"/>
      <c r="E56" s="47"/>
      <c r="F56" s="113"/>
      <c r="G56" s="114"/>
      <c r="H56" s="114"/>
      <c r="I56" s="114"/>
      <c r="J56" s="114"/>
      <c r="K56" s="84"/>
      <c r="L56" s="114"/>
      <c r="M56" s="96">
        <f>SUM(M6:M55)</f>
        <v>0</v>
      </c>
      <c r="N56" s="114"/>
      <c r="O56" s="96">
        <f>SUM(O6:O55)</f>
        <v>0</v>
      </c>
      <c r="P56" s="125"/>
      <c r="Q56" s="47"/>
      <c r="R56" s="84"/>
      <c r="S56" s="137"/>
      <c r="T56" s="84"/>
      <c r="U56" s="96">
        <f>SUM(U6:U55)</f>
        <v>0</v>
      </c>
      <c r="V56" s="47"/>
      <c r="W56" s="137"/>
      <c r="X56" s="47"/>
      <c r="Y56" s="84"/>
    </row>
    <row r="57" spans="1:25" ht="15.75" thickTop="1" x14ac:dyDescent="0.2"/>
  </sheetData>
  <sheetProtection algorithmName="SHA-512" hashValue="uKKe5A4U/jZoHbQ8zBmEtCQIxScnmkkR8Qm4WeuGXTRbhEN7JefvbP9yNUWjrxhaya1sVhrHQ0DjDuRJFKz+JQ==" saltValue="fcycydIP9QQgicLglRXnag==" spinCount="100000" sheet="1" formatColumns="0" formatRows="0" insertColumns="0" insertRows="0" deleteColumns="0" deleteRows="0" selectLockedCells="1"/>
  <mergeCells count="8">
    <mergeCell ref="B55:C55"/>
    <mergeCell ref="U2:V2"/>
    <mergeCell ref="W2:Y2"/>
    <mergeCell ref="L2:R2"/>
    <mergeCell ref="S2:T2"/>
    <mergeCell ref="A5:C5"/>
    <mergeCell ref="D2:F2"/>
    <mergeCell ref="G2:K2"/>
  </mergeCells>
  <printOptions horizontalCentered="1" gridLines="1"/>
  <pageMargins left="0.7" right="0.7" top="1.25" bottom="0.75" header="0.55000000000000004" footer="0.3"/>
  <pageSetup scale="10"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Y6:Y55</xm:sqref>
        </x14:dataValidation>
        <x14:dataValidation type="list" allowBlank="1" showInputMessage="1" showErrorMessage="1">
          <x14:formula1>
            <xm:f>Reference!$B$3</xm:f>
          </x14:formula1>
          <xm:sqref>X6:X55</xm:sqref>
        </x14:dataValidation>
        <x14:dataValidation type="list" allowBlank="1" showInputMessage="1" showErrorMessage="1">
          <x14:formula1>
            <xm:f>Reference!$B$3:$C$3</xm:f>
          </x14:formula1>
          <xm:sqref>W6:W55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8"/>
  <sheetViews>
    <sheetView showFormulas="1" showGridLines="0" tabSelected="1" zoomScale="70" zoomScaleNormal="70" workbookViewId="0">
      <pane ySplit="3" topLeftCell="A19" activePane="bottomLeft" state="frozen"/>
      <selection activeCell="M3" sqref="M3"/>
      <selection pane="bottomLeft" activeCell="P28" sqref="P28"/>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4" customWidth="1"/>
    <col min="7" max="7" width="44.21875" style="104" customWidth="1"/>
    <col min="8" max="8" width="54.109375" style="20" customWidth="1"/>
    <col min="9" max="9" width="41.109375" style="98" customWidth="1"/>
    <col min="10" max="10" width="33.5546875" style="20" customWidth="1"/>
    <col min="11" max="11" width="38" style="20" customWidth="1"/>
    <col min="12" max="12" width="54.21875" style="20" customWidth="1"/>
    <col min="13" max="13" width="34" style="20" customWidth="1"/>
    <col min="14" max="14" width="35.33203125" style="20" customWidth="1"/>
    <col min="15" max="15" width="34" style="20" customWidth="1"/>
    <col min="16" max="16" width="54.21875" style="104" customWidth="1"/>
    <col min="17" max="16384" width="8.77734375" style="20"/>
  </cols>
  <sheetData>
    <row r="1" spans="1:37" s="44" customFormat="1" ht="48" customHeight="1" x14ac:dyDescent="0.2">
      <c r="A1" s="129" t="s">
        <v>84</v>
      </c>
      <c r="B1" s="51"/>
      <c r="C1" s="51"/>
      <c r="D1" s="51"/>
      <c r="E1" s="51"/>
      <c r="F1" s="51"/>
      <c r="G1" s="51"/>
      <c r="H1" s="51"/>
      <c r="I1" s="51"/>
      <c r="J1" s="51"/>
      <c r="K1" s="51"/>
      <c r="L1" s="51"/>
      <c r="M1" s="51"/>
      <c r="N1" s="51"/>
      <c r="O1" s="52"/>
      <c r="P1" s="51"/>
    </row>
    <row r="2" spans="1:37" s="38" customFormat="1" ht="20.25" customHeight="1" x14ac:dyDescent="0.2">
      <c r="A2" s="37"/>
      <c r="D2" s="39">
        <v>1</v>
      </c>
      <c r="E2" s="39">
        <f>D2+1</f>
        <v>2</v>
      </c>
      <c r="F2" s="39">
        <f t="shared" ref="F2:P2" si="0">E2+1</f>
        <v>3</v>
      </c>
      <c r="G2" s="39">
        <f t="shared" si="0"/>
        <v>4</v>
      </c>
      <c r="H2" s="39">
        <f t="shared" si="0"/>
        <v>5</v>
      </c>
      <c r="I2" s="39">
        <f t="shared" si="0"/>
        <v>6</v>
      </c>
      <c r="J2" s="39">
        <f t="shared" si="0"/>
        <v>7</v>
      </c>
      <c r="K2" s="39">
        <f t="shared" si="0"/>
        <v>8</v>
      </c>
      <c r="L2" s="39">
        <f t="shared" si="0"/>
        <v>9</v>
      </c>
      <c r="M2" s="39">
        <f t="shared" si="0"/>
        <v>10</v>
      </c>
      <c r="N2" s="39">
        <f t="shared" si="0"/>
        <v>11</v>
      </c>
      <c r="O2" s="39">
        <f t="shared" si="0"/>
        <v>12</v>
      </c>
      <c r="P2" s="39">
        <f t="shared" si="0"/>
        <v>13</v>
      </c>
      <c r="Q2" s="40"/>
      <c r="R2" s="40"/>
      <c r="S2" s="40"/>
      <c r="T2" s="40"/>
      <c r="U2" s="40"/>
      <c r="V2" s="40"/>
      <c r="W2" s="40"/>
      <c r="X2" s="40"/>
      <c r="Y2" s="40"/>
      <c r="Z2" s="40"/>
      <c r="AA2" s="40"/>
      <c r="AB2" s="40"/>
      <c r="AC2" s="40"/>
      <c r="AD2" s="40"/>
      <c r="AE2" s="40"/>
      <c r="AF2" s="40"/>
      <c r="AG2" s="40"/>
      <c r="AH2" s="40"/>
      <c r="AI2" s="40"/>
      <c r="AJ2" s="40"/>
      <c r="AK2" s="40"/>
    </row>
    <row r="3" spans="1:37" s="44" customFormat="1" ht="81.75" customHeight="1" x14ac:dyDescent="0.2">
      <c r="A3" s="41"/>
      <c r="B3" s="41"/>
      <c r="C3" s="42"/>
      <c r="D3" s="92" t="s">
        <v>0</v>
      </c>
      <c r="E3" s="43" t="s">
        <v>36</v>
      </c>
      <c r="F3" s="43" t="s">
        <v>90</v>
      </c>
      <c r="G3" s="130" t="s">
        <v>89</v>
      </c>
      <c r="H3" s="43" t="s">
        <v>33</v>
      </c>
      <c r="I3" s="43" t="s">
        <v>34</v>
      </c>
      <c r="J3" s="43" t="s">
        <v>40</v>
      </c>
      <c r="K3" s="43" t="s">
        <v>42</v>
      </c>
      <c r="L3" s="130" t="s">
        <v>48</v>
      </c>
      <c r="M3" s="43" t="s">
        <v>49</v>
      </c>
      <c r="N3" s="43" t="s">
        <v>50</v>
      </c>
      <c r="O3" s="43" t="s">
        <v>47</v>
      </c>
      <c r="P3" s="130" t="s">
        <v>94</v>
      </c>
    </row>
    <row r="4" spans="1:37" s="44" customFormat="1" ht="60" customHeight="1" x14ac:dyDescent="0.2">
      <c r="A4" s="195" t="s">
        <v>17</v>
      </c>
      <c r="B4" s="196"/>
      <c r="C4" s="196"/>
      <c r="D4" s="49"/>
      <c r="E4" s="50"/>
      <c r="F4" s="49"/>
      <c r="G4" s="50"/>
      <c r="H4" s="50"/>
      <c r="I4" s="50"/>
      <c r="J4" s="50"/>
      <c r="K4" s="50"/>
      <c r="L4" s="50"/>
      <c r="M4" s="50"/>
      <c r="N4" s="50"/>
      <c r="O4" s="50"/>
      <c r="P4" s="49"/>
    </row>
    <row r="5" spans="1:37" s="27" customFormat="1" ht="33" customHeight="1" x14ac:dyDescent="0.2">
      <c r="A5" s="21">
        <v>1</v>
      </c>
      <c r="B5" s="22"/>
      <c r="C5" s="23"/>
      <c r="D5" s="24"/>
      <c r="E5" s="25"/>
      <c r="F5" s="99"/>
      <c r="G5" s="99"/>
      <c r="H5" s="26"/>
      <c r="I5" s="94"/>
      <c r="J5" s="26"/>
      <c r="K5" s="26"/>
      <c r="L5" s="26"/>
      <c r="M5" s="26"/>
      <c r="N5" s="26"/>
      <c r="O5" s="26"/>
      <c r="P5" s="99"/>
    </row>
    <row r="6" spans="1:37" s="27" customFormat="1" ht="33" customHeight="1" x14ac:dyDescent="0.2">
      <c r="A6" s="28">
        <v>2</v>
      </c>
      <c r="B6" s="23"/>
      <c r="C6" s="23"/>
      <c r="D6" s="29"/>
      <c r="E6" s="30"/>
      <c r="F6" s="100"/>
      <c r="G6" s="100"/>
      <c r="H6" s="31"/>
      <c r="I6" s="95"/>
      <c r="J6" s="31"/>
      <c r="K6" s="31"/>
      <c r="L6" s="31"/>
      <c r="M6" s="31"/>
      <c r="N6" s="31"/>
      <c r="O6" s="31"/>
      <c r="P6" s="100"/>
    </row>
    <row r="7" spans="1:37" s="27" customFormat="1" ht="33" customHeight="1" x14ac:dyDescent="0.2">
      <c r="A7" s="28">
        <v>3</v>
      </c>
      <c r="B7" s="23"/>
      <c r="C7" s="23"/>
      <c r="D7" s="29"/>
      <c r="E7" s="100"/>
      <c r="F7" s="100"/>
      <c r="G7" s="100"/>
      <c r="H7" s="31"/>
      <c r="I7" s="95"/>
      <c r="J7" s="31"/>
      <c r="K7" s="31"/>
      <c r="L7" s="31"/>
      <c r="M7" s="31"/>
      <c r="N7" s="31"/>
      <c r="O7" s="31"/>
      <c r="P7" s="100"/>
    </row>
    <row r="8" spans="1:37" s="27" customFormat="1" ht="33" customHeight="1" x14ac:dyDescent="0.2">
      <c r="A8" s="28">
        <v>4</v>
      </c>
      <c r="B8" s="23"/>
      <c r="C8" s="23"/>
      <c r="D8" s="29"/>
      <c r="E8" s="30"/>
      <c r="F8" s="100"/>
      <c r="G8" s="100"/>
      <c r="I8" s="95"/>
      <c r="J8" s="31"/>
      <c r="K8" s="31"/>
      <c r="L8" s="31"/>
      <c r="M8" s="31"/>
      <c r="N8" s="31"/>
      <c r="O8" s="31"/>
      <c r="P8" s="100"/>
    </row>
    <row r="9" spans="1:37" s="27" customFormat="1" ht="33" customHeight="1" x14ac:dyDescent="0.2">
      <c r="A9" s="28">
        <v>5</v>
      </c>
      <c r="B9" s="23"/>
      <c r="C9" s="23"/>
      <c r="D9" s="29"/>
      <c r="E9" s="30"/>
      <c r="F9" s="100"/>
      <c r="G9" s="100"/>
      <c r="H9" s="31"/>
      <c r="I9" s="95"/>
      <c r="J9" s="31"/>
      <c r="K9" s="31"/>
      <c r="L9" s="31"/>
      <c r="M9" s="31"/>
      <c r="N9" s="31"/>
      <c r="O9" s="31"/>
      <c r="P9" s="100"/>
    </row>
    <row r="10" spans="1:37" s="27" customFormat="1" ht="33" customHeight="1" x14ac:dyDescent="0.2">
      <c r="A10" s="28">
        <v>6</v>
      </c>
      <c r="B10" s="23"/>
      <c r="C10" s="23"/>
      <c r="D10" s="29"/>
      <c r="E10" s="32"/>
      <c r="F10" s="100"/>
      <c r="G10" s="100"/>
      <c r="H10" s="31"/>
      <c r="I10" s="95"/>
      <c r="J10" s="31"/>
      <c r="K10" s="31"/>
      <c r="L10" s="31"/>
      <c r="M10" s="31"/>
      <c r="N10" s="31"/>
      <c r="O10" s="31"/>
      <c r="P10" s="100"/>
    </row>
    <row r="11" spans="1:37" s="27" customFormat="1" ht="33" customHeight="1" x14ac:dyDescent="0.2">
      <c r="A11" s="28">
        <v>7</v>
      </c>
      <c r="B11" s="23"/>
      <c r="C11" s="23"/>
      <c r="D11" s="29"/>
      <c r="E11" s="32"/>
      <c r="F11" s="100"/>
      <c r="G11" s="100"/>
      <c r="H11" s="31"/>
      <c r="I11" s="95"/>
      <c r="J11" s="31"/>
      <c r="K11" s="31"/>
      <c r="L11" s="31"/>
      <c r="M11" s="31"/>
      <c r="N11" s="31"/>
      <c r="O11" s="31"/>
      <c r="P11" s="100"/>
    </row>
    <row r="12" spans="1:37" s="27" customFormat="1" ht="33" customHeight="1" x14ac:dyDescent="0.2">
      <c r="A12" s="28">
        <v>8</v>
      </c>
      <c r="B12" s="23"/>
      <c r="C12" s="23"/>
      <c r="D12" s="29"/>
      <c r="E12" s="32"/>
      <c r="F12" s="100"/>
      <c r="G12" s="100"/>
      <c r="H12" s="31"/>
      <c r="I12" s="95"/>
      <c r="J12" s="31"/>
      <c r="K12" s="31"/>
      <c r="L12" s="31"/>
      <c r="M12" s="31"/>
      <c r="N12" s="31"/>
      <c r="O12" s="31"/>
      <c r="P12" s="100"/>
    </row>
    <row r="13" spans="1:37" s="27" customFormat="1" ht="33" customHeight="1" x14ac:dyDescent="0.2">
      <c r="A13" s="28">
        <v>9</v>
      </c>
      <c r="B13" s="23"/>
      <c r="C13" s="23"/>
      <c r="D13" s="29"/>
      <c r="E13" s="32"/>
      <c r="F13" s="100"/>
      <c r="G13" s="100"/>
      <c r="H13" s="31"/>
      <c r="I13" s="95"/>
      <c r="J13" s="31"/>
      <c r="K13" s="31"/>
      <c r="L13" s="31"/>
      <c r="M13" s="31"/>
      <c r="N13" s="31"/>
      <c r="O13" s="31"/>
      <c r="P13" s="100"/>
    </row>
    <row r="14" spans="1:37" s="27" customFormat="1" ht="33" customHeight="1" x14ac:dyDescent="0.2">
      <c r="A14" s="28">
        <v>10</v>
      </c>
      <c r="B14" s="23"/>
      <c r="C14" s="23"/>
      <c r="D14" s="29"/>
      <c r="E14" s="32"/>
      <c r="F14" s="100"/>
      <c r="G14" s="100"/>
      <c r="H14" s="31"/>
      <c r="I14" s="95"/>
      <c r="J14" s="31"/>
      <c r="K14" s="31"/>
      <c r="L14" s="31"/>
      <c r="M14" s="31"/>
      <c r="N14" s="31"/>
      <c r="O14" s="31"/>
      <c r="P14" s="100"/>
    </row>
    <row r="15" spans="1:37" s="27" customFormat="1" ht="33" customHeight="1" x14ac:dyDescent="0.2">
      <c r="A15" s="28">
        <v>11</v>
      </c>
      <c r="B15" s="23"/>
      <c r="C15" s="23"/>
      <c r="D15" s="29"/>
      <c r="E15" s="32"/>
      <c r="F15" s="100"/>
      <c r="G15" s="100"/>
      <c r="H15" s="31"/>
      <c r="I15" s="95"/>
      <c r="J15" s="31"/>
      <c r="K15" s="31"/>
      <c r="L15" s="31"/>
      <c r="M15" s="31"/>
      <c r="N15" s="31"/>
      <c r="O15" s="31"/>
      <c r="P15" s="100"/>
    </row>
    <row r="16" spans="1:37" s="27" customFormat="1" ht="33" customHeight="1" x14ac:dyDescent="0.2">
      <c r="A16" s="28">
        <v>12</v>
      </c>
      <c r="B16" s="23"/>
      <c r="C16" s="23"/>
      <c r="D16" s="29"/>
      <c r="E16" s="32"/>
      <c r="F16" s="100"/>
      <c r="G16" s="100"/>
      <c r="H16" s="31"/>
      <c r="I16" s="95"/>
      <c r="J16" s="31"/>
      <c r="K16" s="31"/>
      <c r="L16" s="31"/>
      <c r="M16" s="31"/>
      <c r="N16" s="31"/>
      <c r="O16" s="31"/>
      <c r="P16" s="100"/>
    </row>
    <row r="17" spans="1:16" s="27" customFormat="1" ht="33" customHeight="1" x14ac:dyDescent="0.2">
      <c r="A17" s="28">
        <v>13</v>
      </c>
      <c r="B17" s="23"/>
      <c r="C17" s="23"/>
      <c r="D17" s="29"/>
      <c r="E17" s="32"/>
      <c r="F17" s="100"/>
      <c r="G17" s="100"/>
      <c r="H17" s="31"/>
      <c r="I17" s="95"/>
      <c r="J17" s="31"/>
      <c r="K17" s="31"/>
      <c r="L17" s="31"/>
      <c r="M17" s="31"/>
      <c r="N17" s="31"/>
      <c r="O17" s="31"/>
      <c r="P17" s="100"/>
    </row>
    <row r="18" spans="1:16" s="27" customFormat="1" ht="33" customHeight="1" x14ac:dyDescent="0.2">
      <c r="A18" s="28">
        <v>14</v>
      </c>
      <c r="B18" s="23"/>
      <c r="C18" s="23"/>
      <c r="D18" s="29"/>
      <c r="E18" s="32"/>
      <c r="F18" s="100"/>
      <c r="G18" s="100"/>
      <c r="H18" s="31"/>
      <c r="I18" s="95"/>
      <c r="J18" s="31"/>
      <c r="K18" s="31"/>
      <c r="L18" s="31"/>
      <c r="M18" s="31"/>
      <c r="N18" s="31"/>
      <c r="O18" s="31"/>
      <c r="P18" s="100"/>
    </row>
    <row r="19" spans="1:16" s="27" customFormat="1" ht="33" customHeight="1" x14ac:dyDescent="0.2">
      <c r="A19" s="28">
        <v>15</v>
      </c>
      <c r="B19" s="23"/>
      <c r="C19" s="23"/>
      <c r="D19" s="29"/>
      <c r="E19" s="32"/>
      <c r="F19" s="100"/>
      <c r="G19" s="100"/>
      <c r="H19" s="31"/>
      <c r="I19" s="95"/>
      <c r="J19" s="31"/>
      <c r="K19" s="31"/>
      <c r="L19" s="31"/>
      <c r="M19" s="31"/>
      <c r="N19" s="31"/>
      <c r="O19" s="31"/>
      <c r="P19" s="100"/>
    </row>
    <row r="20" spans="1:16" s="27" customFormat="1" ht="33" customHeight="1" x14ac:dyDescent="0.2">
      <c r="A20" s="28">
        <v>16</v>
      </c>
      <c r="B20" s="23"/>
      <c r="C20" s="23"/>
      <c r="D20" s="29"/>
      <c r="E20" s="32"/>
      <c r="F20" s="100"/>
      <c r="G20" s="100"/>
      <c r="H20" s="31"/>
      <c r="I20" s="95"/>
      <c r="J20" s="31"/>
      <c r="K20" s="31"/>
      <c r="L20" s="31"/>
      <c r="M20" s="31"/>
      <c r="N20" s="31"/>
      <c r="O20" s="31"/>
      <c r="P20" s="100"/>
    </row>
    <row r="21" spans="1:16" s="27" customFormat="1" ht="33" customHeight="1" x14ac:dyDescent="0.2">
      <c r="A21" s="28">
        <v>17</v>
      </c>
      <c r="B21" s="23"/>
      <c r="C21" s="23"/>
      <c r="D21" s="29"/>
      <c r="E21" s="32"/>
      <c r="F21" s="100"/>
      <c r="G21" s="100"/>
      <c r="H21" s="31"/>
      <c r="I21" s="95"/>
      <c r="J21" s="31"/>
      <c r="K21" s="31"/>
      <c r="L21" s="31"/>
      <c r="M21" s="31"/>
      <c r="N21" s="31"/>
      <c r="O21" s="31"/>
      <c r="P21" s="100"/>
    </row>
    <row r="22" spans="1:16" s="27" customFormat="1" ht="33" customHeight="1" x14ac:dyDescent="0.2">
      <c r="A22" s="28">
        <v>18</v>
      </c>
      <c r="B22" s="23"/>
      <c r="C22" s="23"/>
      <c r="D22" s="29"/>
      <c r="E22" s="32"/>
      <c r="F22" s="100"/>
      <c r="G22" s="100"/>
      <c r="H22" s="31"/>
      <c r="I22" s="95"/>
      <c r="J22" s="31"/>
      <c r="K22" s="31"/>
      <c r="L22" s="31"/>
      <c r="M22" s="31"/>
      <c r="N22" s="31"/>
      <c r="O22" s="31"/>
      <c r="P22" s="100"/>
    </row>
    <row r="23" spans="1:16" s="27" customFormat="1" ht="33" customHeight="1" x14ac:dyDescent="0.2">
      <c r="A23" s="28">
        <v>19</v>
      </c>
      <c r="B23" s="23"/>
      <c r="C23" s="23"/>
      <c r="D23" s="29"/>
      <c r="E23" s="32"/>
      <c r="F23" s="100"/>
      <c r="G23" s="100"/>
      <c r="H23" s="31"/>
      <c r="I23" s="95"/>
      <c r="J23" s="31"/>
      <c r="K23" s="31"/>
      <c r="L23" s="31"/>
      <c r="M23" s="31"/>
      <c r="N23" s="31"/>
      <c r="O23" s="31"/>
      <c r="P23" s="100"/>
    </row>
    <row r="24" spans="1:16" s="27" customFormat="1" ht="33" customHeight="1" x14ac:dyDescent="0.2">
      <c r="A24" s="28">
        <v>20</v>
      </c>
      <c r="B24" s="191" t="s">
        <v>77</v>
      </c>
      <c r="C24" s="192"/>
      <c r="D24" s="29"/>
      <c r="E24" s="32"/>
      <c r="F24" s="100"/>
      <c r="G24" s="100"/>
      <c r="H24" s="31"/>
      <c r="I24" s="95"/>
      <c r="J24" s="31"/>
      <c r="K24" s="31"/>
      <c r="L24" s="31"/>
      <c r="M24" s="31"/>
      <c r="N24" s="31"/>
      <c r="O24" s="31"/>
      <c r="P24" s="100"/>
    </row>
    <row r="25" spans="1:16" s="48" customFormat="1" ht="25.15" customHeight="1" thickBot="1" x14ac:dyDescent="0.25">
      <c r="A25" s="45" t="s">
        <v>35</v>
      </c>
      <c r="B25" s="46"/>
      <c r="C25" s="46"/>
      <c r="D25" s="47"/>
      <c r="E25" s="47"/>
      <c r="F25" s="101"/>
      <c r="G25" s="101"/>
      <c r="H25" s="47"/>
      <c r="I25" s="96">
        <f>SUM(I5:I24)</f>
        <v>0</v>
      </c>
      <c r="J25" s="47"/>
      <c r="K25" s="47"/>
      <c r="L25" s="47"/>
      <c r="M25" s="47"/>
      <c r="N25" s="47"/>
      <c r="O25" s="47"/>
      <c r="P25" s="101"/>
    </row>
    <row r="26" spans="1:16" s="36" customFormat="1" ht="25.15" customHeight="1" thickTop="1" x14ac:dyDescent="0.2">
      <c r="A26" s="33"/>
      <c r="B26" s="34"/>
      <c r="C26" s="34"/>
      <c r="D26" s="35"/>
      <c r="E26" s="35"/>
      <c r="F26" s="102"/>
      <c r="G26" s="102"/>
      <c r="H26" s="35"/>
      <c r="I26" s="97"/>
      <c r="J26" s="34"/>
      <c r="K26" s="34"/>
      <c r="L26" s="34"/>
      <c r="M26" s="35"/>
      <c r="N26" s="34"/>
      <c r="O26" s="35"/>
      <c r="P26" s="102"/>
    </row>
    <row r="27" spans="1:16" s="44" customFormat="1" ht="43.5" customHeight="1" x14ac:dyDescent="0.2">
      <c r="A27" s="195" t="s">
        <v>18</v>
      </c>
      <c r="B27" s="196"/>
      <c r="C27" s="196"/>
      <c r="D27" s="49"/>
      <c r="E27" s="50"/>
      <c r="F27" s="49"/>
      <c r="G27" s="103"/>
      <c r="H27" s="50"/>
      <c r="I27" s="93"/>
      <c r="J27" s="50"/>
      <c r="K27" s="50"/>
      <c r="L27" s="50"/>
      <c r="M27" s="50"/>
      <c r="N27" s="50"/>
      <c r="O27" s="50"/>
      <c r="P27" s="49"/>
    </row>
    <row r="28" spans="1:16" s="27" customFormat="1" ht="33" customHeight="1" x14ac:dyDescent="0.2">
      <c r="A28" s="21">
        <v>1</v>
      </c>
      <c r="B28" s="22"/>
      <c r="C28" s="23"/>
      <c r="D28" s="24" t="s">
        <v>135</v>
      </c>
      <c r="E28" s="25" t="s">
        <v>136</v>
      </c>
      <c r="F28" s="99">
        <v>43985</v>
      </c>
      <c r="G28" s="99">
        <v>44004</v>
      </c>
      <c r="H28" s="26" t="s">
        <v>139</v>
      </c>
      <c r="I28" s="94">
        <v>262.13</v>
      </c>
      <c r="J28" s="26">
        <v>20001926</v>
      </c>
      <c r="K28" s="26">
        <v>1196877</v>
      </c>
      <c r="L28" s="26">
        <v>3614</v>
      </c>
      <c r="M28" s="26" t="s">
        <v>45</v>
      </c>
      <c r="N28" s="26" t="s">
        <v>44</v>
      </c>
      <c r="O28" s="26" t="s">
        <v>46</v>
      </c>
      <c r="P28" s="99">
        <v>20001926</v>
      </c>
    </row>
    <row r="29" spans="1:16" s="27" customFormat="1" ht="33" customHeight="1" x14ac:dyDescent="0.2">
      <c r="A29" s="28">
        <v>2</v>
      </c>
      <c r="B29" s="23"/>
      <c r="C29" s="23"/>
      <c r="D29" s="29" t="s">
        <v>137</v>
      </c>
      <c r="E29" s="30" t="s">
        <v>138</v>
      </c>
      <c r="F29" s="100">
        <v>43993</v>
      </c>
      <c r="G29" s="100">
        <v>44004</v>
      </c>
      <c r="H29" s="31" t="s">
        <v>140</v>
      </c>
      <c r="I29" s="95">
        <v>10500</v>
      </c>
      <c r="J29" s="31">
        <v>20002002</v>
      </c>
      <c r="K29" s="31">
        <v>47533</v>
      </c>
      <c r="L29" s="31">
        <v>3619</v>
      </c>
      <c r="M29" s="31" t="s">
        <v>45</v>
      </c>
      <c r="N29" s="31" t="s">
        <v>44</v>
      </c>
      <c r="O29" s="31" t="s">
        <v>46</v>
      </c>
      <c r="P29" s="100">
        <v>20002002</v>
      </c>
    </row>
    <row r="30" spans="1:16" s="27" customFormat="1" ht="33" customHeight="1" x14ac:dyDescent="0.2">
      <c r="A30" s="28">
        <v>3</v>
      </c>
      <c r="B30" s="23"/>
      <c r="C30" s="23"/>
      <c r="D30" s="29" t="s">
        <v>141</v>
      </c>
      <c r="E30" s="100" t="s">
        <v>138</v>
      </c>
      <c r="F30" s="100">
        <v>43992</v>
      </c>
      <c r="G30" s="100">
        <v>44004</v>
      </c>
      <c r="H30" s="31" t="s">
        <v>140</v>
      </c>
      <c r="I30" s="95">
        <v>350</v>
      </c>
      <c r="J30" s="31">
        <v>20001981</v>
      </c>
      <c r="K30" s="31" t="s">
        <v>150</v>
      </c>
      <c r="L30" s="31">
        <v>3641</v>
      </c>
      <c r="M30" s="31" t="s">
        <v>45</v>
      </c>
      <c r="N30" s="31" t="s">
        <v>44</v>
      </c>
      <c r="O30" s="31" t="s">
        <v>46</v>
      </c>
      <c r="P30" s="100">
        <v>20001981</v>
      </c>
    </row>
    <row r="31" spans="1:16" s="27" customFormat="1" ht="33" customHeight="1" x14ac:dyDescent="0.2">
      <c r="A31" s="28">
        <v>4</v>
      </c>
      <c r="B31" s="23"/>
      <c r="C31" s="23"/>
      <c r="D31" s="29"/>
      <c r="E31" s="30"/>
      <c r="F31" s="100"/>
      <c r="G31" s="100"/>
      <c r="H31" s="31"/>
      <c r="I31" s="95"/>
      <c r="J31" s="31"/>
      <c r="K31" s="31"/>
      <c r="L31" s="31"/>
      <c r="M31" s="31"/>
      <c r="N31" s="31"/>
      <c r="O31" s="31"/>
      <c r="P31" s="100"/>
    </row>
    <row r="32" spans="1:16" s="27" customFormat="1" ht="33" customHeight="1" x14ac:dyDescent="0.2">
      <c r="A32" s="28">
        <v>5</v>
      </c>
      <c r="B32" s="23"/>
      <c r="C32" s="23"/>
      <c r="D32" s="29"/>
      <c r="E32" s="30"/>
      <c r="F32" s="100"/>
      <c r="G32" s="100"/>
      <c r="H32" s="31"/>
      <c r="I32" s="95"/>
      <c r="J32" s="31"/>
      <c r="K32" s="31"/>
      <c r="L32" s="31"/>
      <c r="M32" s="31"/>
      <c r="N32" s="31"/>
      <c r="O32" s="31"/>
      <c r="P32" s="100"/>
    </row>
    <row r="33" spans="1:16" s="27" customFormat="1" ht="33" customHeight="1" x14ac:dyDescent="0.2">
      <c r="A33" s="28">
        <v>6</v>
      </c>
      <c r="B33" s="23"/>
      <c r="C33" s="23"/>
      <c r="D33" s="29"/>
      <c r="E33" s="32"/>
      <c r="F33" s="100"/>
      <c r="G33" s="100"/>
      <c r="H33" s="31"/>
      <c r="I33" s="95"/>
      <c r="J33" s="31"/>
      <c r="K33" s="31"/>
      <c r="L33" s="31"/>
      <c r="M33" s="31"/>
      <c r="N33" s="31"/>
      <c r="O33" s="31"/>
      <c r="P33" s="100"/>
    </row>
    <row r="34" spans="1:16" s="27" customFormat="1" ht="33" customHeight="1" x14ac:dyDescent="0.2">
      <c r="A34" s="28">
        <v>7</v>
      </c>
      <c r="B34" s="23"/>
      <c r="C34" s="23"/>
      <c r="D34" s="29"/>
      <c r="E34" s="32"/>
      <c r="F34" s="100"/>
      <c r="G34" s="100"/>
      <c r="H34" s="31"/>
      <c r="I34" s="95"/>
      <c r="J34" s="31"/>
      <c r="K34" s="31"/>
      <c r="L34" s="31"/>
      <c r="M34" s="31"/>
      <c r="N34" s="31"/>
      <c r="O34" s="31"/>
      <c r="P34" s="100"/>
    </row>
    <row r="35" spans="1:16" s="27" customFormat="1" ht="33" customHeight="1" x14ac:dyDescent="0.2">
      <c r="A35" s="28">
        <v>8</v>
      </c>
      <c r="B35" s="23"/>
      <c r="C35" s="23"/>
      <c r="D35" s="29"/>
      <c r="E35" s="32"/>
      <c r="F35" s="100"/>
      <c r="G35" s="100"/>
      <c r="H35" s="31"/>
      <c r="I35" s="95"/>
      <c r="J35" s="31"/>
      <c r="K35" s="31"/>
      <c r="L35" s="31"/>
      <c r="M35" s="31"/>
      <c r="N35" s="31"/>
      <c r="O35" s="31"/>
      <c r="P35" s="100"/>
    </row>
    <row r="36" spans="1:16" s="27" customFormat="1" ht="33" customHeight="1" x14ac:dyDescent="0.2">
      <c r="A36" s="28">
        <v>9</v>
      </c>
      <c r="B36" s="23"/>
      <c r="C36" s="23"/>
      <c r="D36" s="29"/>
      <c r="E36" s="32"/>
      <c r="F36" s="100"/>
      <c r="G36" s="100"/>
      <c r="H36" s="31"/>
      <c r="I36" s="95"/>
      <c r="J36" s="31"/>
      <c r="K36" s="31"/>
      <c r="L36" s="31"/>
      <c r="M36" s="31"/>
      <c r="N36" s="31"/>
      <c r="O36" s="31"/>
      <c r="P36" s="100"/>
    </row>
    <row r="37" spans="1:16" s="27" customFormat="1" ht="33" customHeight="1" x14ac:dyDescent="0.2">
      <c r="A37" s="28">
        <v>10</v>
      </c>
      <c r="B37" s="23"/>
      <c r="C37" s="23"/>
      <c r="D37" s="29"/>
      <c r="E37" s="32"/>
      <c r="F37" s="100"/>
      <c r="G37" s="100"/>
      <c r="H37" s="31"/>
      <c r="I37" s="95"/>
      <c r="J37" s="31"/>
      <c r="K37" s="31"/>
      <c r="L37" s="31"/>
      <c r="M37" s="31"/>
      <c r="N37" s="31"/>
      <c r="O37" s="31"/>
      <c r="P37" s="100"/>
    </row>
    <row r="38" spans="1:16" s="27" customFormat="1" ht="33" customHeight="1" x14ac:dyDescent="0.2">
      <c r="A38" s="28">
        <v>11</v>
      </c>
      <c r="B38" s="23"/>
      <c r="C38" s="23"/>
      <c r="D38" s="29"/>
      <c r="E38" s="32"/>
      <c r="F38" s="100"/>
      <c r="G38" s="100"/>
      <c r="H38" s="31"/>
      <c r="I38" s="95"/>
      <c r="J38" s="31"/>
      <c r="K38" s="31"/>
      <c r="L38" s="31"/>
      <c r="M38" s="31"/>
      <c r="N38" s="31"/>
      <c r="O38" s="31"/>
      <c r="P38" s="100"/>
    </row>
    <row r="39" spans="1:16" s="27" customFormat="1" ht="33" customHeight="1" x14ac:dyDescent="0.2">
      <c r="A39" s="28">
        <v>12</v>
      </c>
      <c r="B39" s="23"/>
      <c r="C39" s="23"/>
      <c r="D39" s="29"/>
      <c r="E39" s="32"/>
      <c r="F39" s="100"/>
      <c r="G39" s="100"/>
      <c r="H39" s="31"/>
      <c r="I39" s="95"/>
      <c r="J39" s="31"/>
      <c r="K39" s="31"/>
      <c r="L39" s="31"/>
      <c r="M39" s="31"/>
      <c r="N39" s="31"/>
      <c r="O39" s="31"/>
      <c r="P39" s="100"/>
    </row>
    <row r="40" spans="1:16" s="27" customFormat="1" ht="33" customHeight="1" x14ac:dyDescent="0.2">
      <c r="A40" s="28">
        <v>13</v>
      </c>
      <c r="B40" s="23"/>
      <c r="C40" s="23"/>
      <c r="D40" s="29"/>
      <c r="E40" s="32"/>
      <c r="F40" s="100"/>
      <c r="G40" s="100"/>
      <c r="H40" s="31"/>
      <c r="I40" s="95"/>
      <c r="J40" s="31"/>
      <c r="K40" s="31"/>
      <c r="L40" s="31"/>
      <c r="M40" s="31"/>
      <c r="N40" s="31"/>
      <c r="O40" s="31"/>
      <c r="P40" s="100"/>
    </row>
    <row r="41" spans="1:16" s="27" customFormat="1" ht="33" customHeight="1" x14ac:dyDescent="0.2">
      <c r="A41" s="28">
        <v>14</v>
      </c>
      <c r="B41" s="23"/>
      <c r="C41" s="23"/>
      <c r="D41" s="29"/>
      <c r="E41" s="32"/>
      <c r="F41" s="100"/>
      <c r="G41" s="100"/>
      <c r="H41" s="31"/>
      <c r="I41" s="95"/>
      <c r="J41" s="31"/>
      <c r="K41" s="31"/>
      <c r="L41" s="31"/>
      <c r="M41" s="31"/>
      <c r="N41" s="31"/>
      <c r="O41" s="31"/>
      <c r="P41" s="100"/>
    </row>
    <row r="42" spans="1:16" s="27" customFormat="1" ht="33" customHeight="1" x14ac:dyDescent="0.2">
      <c r="A42" s="28">
        <v>15</v>
      </c>
      <c r="B42" s="23"/>
      <c r="C42" s="23"/>
      <c r="D42" s="29"/>
      <c r="E42" s="32"/>
      <c r="F42" s="100"/>
      <c r="G42" s="100"/>
      <c r="H42" s="31"/>
      <c r="I42" s="95"/>
      <c r="J42" s="31"/>
      <c r="K42" s="31"/>
      <c r="L42" s="31"/>
      <c r="M42" s="31"/>
      <c r="N42" s="31"/>
      <c r="O42" s="31"/>
      <c r="P42" s="100"/>
    </row>
    <row r="43" spans="1:16" s="27" customFormat="1" ht="33" customHeight="1" x14ac:dyDescent="0.2">
      <c r="A43" s="28">
        <v>16</v>
      </c>
      <c r="B43" s="23"/>
      <c r="C43" s="23"/>
      <c r="D43" s="29"/>
      <c r="E43" s="32"/>
      <c r="F43" s="100"/>
      <c r="G43" s="100"/>
      <c r="H43" s="31"/>
      <c r="I43" s="95"/>
      <c r="J43" s="31"/>
      <c r="K43" s="31"/>
      <c r="L43" s="31"/>
      <c r="M43" s="31"/>
      <c r="N43" s="31"/>
      <c r="O43" s="31"/>
      <c r="P43" s="100"/>
    </row>
    <row r="44" spans="1:16" s="27" customFormat="1" ht="33" customHeight="1" x14ac:dyDescent="0.2">
      <c r="A44" s="28">
        <v>17</v>
      </c>
      <c r="B44" s="23"/>
      <c r="C44" s="23"/>
      <c r="D44" s="29"/>
      <c r="E44" s="32"/>
      <c r="F44" s="100"/>
      <c r="G44" s="100"/>
      <c r="H44" s="31"/>
      <c r="I44" s="95"/>
      <c r="J44" s="31"/>
      <c r="K44" s="31"/>
      <c r="L44" s="31"/>
      <c r="M44" s="31"/>
      <c r="N44" s="31"/>
      <c r="O44" s="31"/>
      <c r="P44" s="100"/>
    </row>
    <row r="45" spans="1:16" s="27" customFormat="1" ht="33" customHeight="1" x14ac:dyDescent="0.2">
      <c r="A45" s="28">
        <v>18</v>
      </c>
      <c r="B45" s="23"/>
      <c r="C45" s="23"/>
      <c r="D45" s="29"/>
      <c r="E45" s="32"/>
      <c r="F45" s="100"/>
      <c r="G45" s="100"/>
      <c r="H45" s="31"/>
      <c r="I45" s="95"/>
      <c r="J45" s="31"/>
      <c r="K45" s="31"/>
      <c r="L45" s="31"/>
      <c r="M45" s="31"/>
      <c r="N45" s="31"/>
      <c r="O45" s="31"/>
      <c r="P45" s="100"/>
    </row>
    <row r="46" spans="1:16" s="27" customFormat="1" ht="33" customHeight="1" x14ac:dyDescent="0.2">
      <c r="A46" s="28">
        <v>19</v>
      </c>
      <c r="B46" s="23"/>
      <c r="C46" s="23"/>
      <c r="D46" s="29"/>
      <c r="E46" s="32"/>
      <c r="F46" s="100"/>
      <c r="G46" s="100"/>
      <c r="H46" s="31"/>
      <c r="I46" s="95"/>
      <c r="J46" s="31"/>
      <c r="K46" s="31"/>
      <c r="L46" s="31"/>
      <c r="M46" s="31"/>
      <c r="N46" s="31"/>
      <c r="O46" s="31"/>
      <c r="P46" s="100"/>
    </row>
    <row r="47" spans="1:16" s="27" customFormat="1" ht="33" customHeight="1" x14ac:dyDescent="0.2">
      <c r="A47" s="28">
        <v>20</v>
      </c>
      <c r="B47" s="191" t="s">
        <v>77</v>
      </c>
      <c r="C47" s="192"/>
      <c r="D47" s="29"/>
      <c r="E47" s="32"/>
      <c r="F47" s="100"/>
      <c r="G47" s="100"/>
      <c r="H47" s="31"/>
      <c r="I47" s="95"/>
      <c r="J47" s="31"/>
      <c r="K47" s="31"/>
      <c r="L47" s="31"/>
      <c r="M47" s="31"/>
      <c r="N47" s="31"/>
      <c r="O47" s="31"/>
      <c r="P47" s="100"/>
    </row>
    <row r="48" spans="1:16" s="48" customFormat="1" ht="25.15" customHeight="1" thickBot="1" x14ac:dyDescent="0.25">
      <c r="A48" s="60" t="s">
        <v>35</v>
      </c>
      <c r="B48" s="46"/>
      <c r="C48" s="46"/>
      <c r="D48" s="47"/>
      <c r="E48" s="47"/>
      <c r="F48" s="101"/>
      <c r="G48" s="101"/>
      <c r="H48" s="47"/>
      <c r="I48" s="96">
        <f>SUM(I28:I47)</f>
        <v>11112.13</v>
      </c>
      <c r="J48" s="47"/>
      <c r="K48" s="47"/>
      <c r="L48" s="47"/>
      <c r="M48" s="47"/>
      <c r="N48" s="47"/>
      <c r="O48" s="47"/>
      <c r="P48" s="101"/>
    </row>
    <row r="49" spans="1:16" ht="24" customHeight="1" thickTop="1" x14ac:dyDescent="0.2"/>
    <row r="50" spans="1:16" s="44" customFormat="1" ht="81.75" customHeight="1" x14ac:dyDescent="0.2">
      <c r="A50" s="197" t="s">
        <v>19</v>
      </c>
      <c r="B50" s="198"/>
      <c r="C50" s="198"/>
      <c r="D50" s="49"/>
      <c r="E50" s="50"/>
      <c r="F50" s="49"/>
      <c r="G50" s="49"/>
      <c r="H50" s="49"/>
      <c r="I50" s="93"/>
      <c r="J50" s="49"/>
      <c r="K50" s="49"/>
      <c r="L50" s="49"/>
      <c r="M50" s="49"/>
      <c r="N50" s="49"/>
      <c r="O50" s="49"/>
      <c r="P50" s="49"/>
    </row>
    <row r="51" spans="1:16" s="27" customFormat="1" ht="33" customHeight="1" x14ac:dyDescent="0.2">
      <c r="A51" s="21">
        <v>1</v>
      </c>
      <c r="B51" s="22"/>
      <c r="C51" s="23"/>
      <c r="D51" s="24"/>
      <c r="E51" s="25"/>
      <c r="F51" s="99"/>
      <c r="G51" s="99"/>
      <c r="H51" s="26"/>
      <c r="I51" s="94"/>
      <c r="J51" s="26"/>
      <c r="K51" s="26"/>
      <c r="L51" s="26"/>
      <c r="M51" s="26"/>
      <c r="N51" s="26"/>
      <c r="O51" s="26"/>
      <c r="P51" s="99"/>
    </row>
    <row r="52" spans="1:16" s="27" customFormat="1" ht="33" customHeight="1" x14ac:dyDescent="0.2">
      <c r="A52" s="28">
        <v>2</v>
      </c>
      <c r="B52" s="23"/>
      <c r="C52" s="23"/>
      <c r="D52" s="29"/>
      <c r="E52" s="30"/>
      <c r="F52" s="100"/>
      <c r="G52" s="100"/>
      <c r="H52" s="31"/>
      <c r="I52" s="95"/>
      <c r="J52" s="31"/>
      <c r="K52" s="31"/>
      <c r="L52" s="31"/>
      <c r="M52" s="31"/>
      <c r="N52" s="31"/>
      <c r="O52" s="31"/>
      <c r="P52" s="100"/>
    </row>
    <row r="53" spans="1:16" s="27" customFormat="1" ht="33" customHeight="1" x14ac:dyDescent="0.2">
      <c r="A53" s="28">
        <v>3</v>
      </c>
      <c r="B53" s="23"/>
      <c r="C53" s="23"/>
      <c r="D53" s="29"/>
      <c r="E53" s="30"/>
      <c r="F53" s="100"/>
      <c r="G53" s="100"/>
      <c r="H53" s="31"/>
      <c r="I53" s="95"/>
      <c r="J53" s="31"/>
      <c r="K53" s="31"/>
      <c r="L53" s="31"/>
      <c r="M53" s="31"/>
      <c r="N53" s="31"/>
      <c r="O53" s="31"/>
      <c r="P53" s="100"/>
    </row>
    <row r="54" spans="1:16" s="27" customFormat="1" ht="33" customHeight="1" x14ac:dyDescent="0.2">
      <c r="A54" s="28">
        <v>4</v>
      </c>
      <c r="B54" s="23"/>
      <c r="C54" s="23"/>
      <c r="D54" s="29"/>
      <c r="E54" s="30"/>
      <c r="F54" s="100"/>
      <c r="G54" s="100"/>
      <c r="H54" s="31"/>
      <c r="I54" s="95"/>
      <c r="J54" s="31"/>
      <c r="K54" s="31"/>
      <c r="L54" s="31"/>
      <c r="M54" s="31"/>
      <c r="N54" s="31"/>
      <c r="O54" s="31"/>
      <c r="P54" s="100"/>
    </row>
    <row r="55" spans="1:16" s="27" customFormat="1" ht="33" customHeight="1" x14ac:dyDescent="0.2">
      <c r="A55" s="28">
        <v>5</v>
      </c>
      <c r="B55" s="23"/>
      <c r="C55" s="23"/>
      <c r="D55" s="29"/>
      <c r="E55" s="30"/>
      <c r="F55" s="100"/>
      <c r="G55" s="100"/>
      <c r="H55" s="31"/>
      <c r="I55" s="95"/>
      <c r="J55" s="31"/>
      <c r="K55" s="31"/>
      <c r="L55" s="31"/>
      <c r="M55" s="31"/>
      <c r="N55" s="31"/>
      <c r="O55" s="31"/>
      <c r="P55" s="100"/>
    </row>
    <row r="56" spans="1:16" s="27" customFormat="1" ht="33" customHeight="1" x14ac:dyDescent="0.2">
      <c r="A56" s="28">
        <v>6</v>
      </c>
      <c r="B56" s="23"/>
      <c r="C56" s="23"/>
      <c r="D56" s="29"/>
      <c r="E56" s="32"/>
      <c r="F56" s="100"/>
      <c r="G56" s="100"/>
      <c r="H56" s="31"/>
      <c r="I56" s="95"/>
      <c r="J56" s="31"/>
      <c r="K56" s="31"/>
      <c r="L56" s="31"/>
      <c r="M56" s="31"/>
      <c r="N56" s="31"/>
      <c r="O56" s="31"/>
      <c r="P56" s="100"/>
    </row>
    <row r="57" spans="1:16" s="27" customFormat="1" ht="33" customHeight="1" x14ac:dyDescent="0.2">
      <c r="A57" s="28">
        <v>7</v>
      </c>
      <c r="B57" s="23"/>
      <c r="C57" s="23"/>
      <c r="D57" s="29"/>
      <c r="E57" s="32"/>
      <c r="F57" s="100"/>
      <c r="G57" s="100"/>
      <c r="H57" s="31"/>
      <c r="I57" s="95"/>
      <c r="J57" s="31"/>
      <c r="K57" s="31"/>
      <c r="L57" s="31"/>
      <c r="M57" s="31"/>
      <c r="N57" s="31"/>
      <c r="O57" s="31"/>
      <c r="P57" s="100"/>
    </row>
    <row r="58" spans="1:16" s="27" customFormat="1" ht="33" customHeight="1" x14ac:dyDescent="0.2">
      <c r="A58" s="28">
        <v>8</v>
      </c>
      <c r="B58" s="23"/>
      <c r="C58" s="23"/>
      <c r="D58" s="29"/>
      <c r="E58" s="32"/>
      <c r="F58" s="100"/>
      <c r="G58" s="100"/>
      <c r="H58" s="31"/>
      <c r="I58" s="95"/>
      <c r="J58" s="31"/>
      <c r="K58" s="31"/>
      <c r="L58" s="31"/>
      <c r="M58" s="31"/>
      <c r="N58" s="31"/>
      <c r="O58" s="31"/>
      <c r="P58" s="100"/>
    </row>
    <row r="59" spans="1:16" s="27" customFormat="1" ht="33" customHeight="1" x14ac:dyDescent="0.2">
      <c r="A59" s="28">
        <v>9</v>
      </c>
      <c r="B59" s="23"/>
      <c r="C59" s="23"/>
      <c r="D59" s="29"/>
      <c r="E59" s="32"/>
      <c r="F59" s="100"/>
      <c r="G59" s="100"/>
      <c r="H59" s="31"/>
      <c r="I59" s="95"/>
      <c r="J59" s="31"/>
      <c r="K59" s="31"/>
      <c r="L59" s="31"/>
      <c r="M59" s="31"/>
      <c r="N59" s="31"/>
      <c r="O59" s="31"/>
      <c r="P59" s="100"/>
    </row>
    <row r="60" spans="1:16" s="27" customFormat="1" ht="33" customHeight="1" x14ac:dyDescent="0.2">
      <c r="A60" s="28">
        <v>10</v>
      </c>
      <c r="B60" s="23"/>
      <c r="C60" s="23"/>
      <c r="D60" s="29"/>
      <c r="E60" s="32"/>
      <c r="F60" s="100"/>
      <c r="G60" s="100"/>
      <c r="H60" s="31"/>
      <c r="I60" s="95"/>
      <c r="J60" s="31"/>
      <c r="K60" s="31"/>
      <c r="L60" s="31"/>
      <c r="M60" s="31"/>
      <c r="N60" s="31"/>
      <c r="O60" s="31"/>
      <c r="P60" s="100"/>
    </row>
    <row r="61" spans="1:16" s="27" customFormat="1" ht="33" customHeight="1" x14ac:dyDescent="0.2">
      <c r="A61" s="28">
        <v>11</v>
      </c>
      <c r="B61" s="23"/>
      <c r="C61" s="23"/>
      <c r="D61" s="29"/>
      <c r="E61" s="32"/>
      <c r="F61" s="100"/>
      <c r="G61" s="100"/>
      <c r="H61" s="31"/>
      <c r="I61" s="95"/>
      <c r="J61" s="31"/>
      <c r="K61" s="31"/>
      <c r="L61" s="31"/>
      <c r="M61" s="31"/>
      <c r="N61" s="31"/>
      <c r="O61" s="31"/>
      <c r="P61" s="100"/>
    </row>
    <row r="62" spans="1:16" s="27" customFormat="1" ht="33" customHeight="1" x14ac:dyDescent="0.2">
      <c r="A62" s="28">
        <v>12</v>
      </c>
      <c r="B62" s="23"/>
      <c r="C62" s="23"/>
      <c r="D62" s="29"/>
      <c r="E62" s="32"/>
      <c r="F62" s="100"/>
      <c r="G62" s="100"/>
      <c r="H62" s="31"/>
      <c r="I62" s="95"/>
      <c r="J62" s="31"/>
      <c r="K62" s="31"/>
      <c r="L62" s="31"/>
      <c r="M62" s="31"/>
      <c r="N62" s="31"/>
      <c r="O62" s="31"/>
      <c r="P62" s="100"/>
    </row>
    <row r="63" spans="1:16" s="27" customFormat="1" ht="33" customHeight="1" x14ac:dyDescent="0.2">
      <c r="A63" s="28">
        <v>13</v>
      </c>
      <c r="B63" s="23"/>
      <c r="C63" s="23"/>
      <c r="D63" s="29"/>
      <c r="E63" s="32"/>
      <c r="F63" s="100"/>
      <c r="G63" s="100"/>
      <c r="H63" s="31"/>
      <c r="I63" s="95"/>
      <c r="J63" s="31"/>
      <c r="K63" s="31"/>
      <c r="L63" s="31"/>
      <c r="M63" s="31"/>
      <c r="N63" s="31"/>
      <c r="O63" s="31"/>
      <c r="P63" s="100"/>
    </row>
    <row r="64" spans="1:16" s="27" customFormat="1" ht="33" customHeight="1" x14ac:dyDescent="0.2">
      <c r="A64" s="28">
        <v>14</v>
      </c>
      <c r="B64" s="23"/>
      <c r="C64" s="23"/>
      <c r="D64" s="29"/>
      <c r="E64" s="32"/>
      <c r="F64" s="100"/>
      <c r="G64" s="100"/>
      <c r="H64" s="31"/>
      <c r="I64" s="95"/>
      <c r="J64" s="31"/>
      <c r="K64" s="31"/>
      <c r="L64" s="31"/>
      <c r="M64" s="31"/>
      <c r="N64" s="31"/>
      <c r="O64" s="31"/>
      <c r="P64" s="100"/>
    </row>
    <row r="65" spans="1:16" s="27" customFormat="1" ht="33" customHeight="1" x14ac:dyDescent="0.2">
      <c r="A65" s="28">
        <v>15</v>
      </c>
      <c r="B65" s="23"/>
      <c r="C65" s="23"/>
      <c r="D65" s="29"/>
      <c r="E65" s="32"/>
      <c r="F65" s="100"/>
      <c r="G65" s="100"/>
      <c r="H65" s="31"/>
      <c r="I65" s="95"/>
      <c r="J65" s="31"/>
      <c r="K65" s="31"/>
      <c r="L65" s="31"/>
      <c r="M65" s="31"/>
      <c r="N65" s="31"/>
      <c r="O65" s="31"/>
      <c r="P65" s="100"/>
    </row>
    <row r="66" spans="1:16" s="27" customFormat="1" ht="33" customHeight="1" x14ac:dyDescent="0.2">
      <c r="A66" s="28">
        <v>16</v>
      </c>
      <c r="B66" s="23"/>
      <c r="C66" s="23"/>
      <c r="D66" s="29"/>
      <c r="E66" s="32"/>
      <c r="F66" s="100"/>
      <c r="G66" s="100"/>
      <c r="H66" s="31"/>
      <c r="I66" s="95"/>
      <c r="J66" s="31"/>
      <c r="K66" s="31"/>
      <c r="L66" s="31"/>
      <c r="M66" s="31"/>
      <c r="N66" s="31"/>
      <c r="O66" s="31"/>
      <c r="P66" s="100"/>
    </row>
    <row r="67" spans="1:16" s="27" customFormat="1" ht="33" customHeight="1" x14ac:dyDescent="0.2">
      <c r="A67" s="28">
        <v>17</v>
      </c>
      <c r="B67" s="23"/>
      <c r="C67" s="23"/>
      <c r="D67" s="29"/>
      <c r="E67" s="32"/>
      <c r="F67" s="100"/>
      <c r="G67" s="100"/>
      <c r="H67" s="31"/>
      <c r="I67" s="95"/>
      <c r="J67" s="31"/>
      <c r="K67" s="31"/>
      <c r="L67" s="31"/>
      <c r="M67" s="31"/>
      <c r="N67" s="31"/>
      <c r="O67" s="31"/>
      <c r="P67" s="100"/>
    </row>
    <row r="68" spans="1:16" s="27" customFormat="1" ht="33" customHeight="1" x14ac:dyDescent="0.2">
      <c r="A68" s="28">
        <v>18</v>
      </c>
      <c r="B68" s="23"/>
      <c r="C68" s="23"/>
      <c r="D68" s="29"/>
      <c r="E68" s="32"/>
      <c r="F68" s="100"/>
      <c r="G68" s="100"/>
      <c r="H68" s="31"/>
      <c r="I68" s="95"/>
      <c r="J68" s="31"/>
      <c r="K68" s="31"/>
      <c r="L68" s="31"/>
      <c r="M68" s="31"/>
      <c r="N68" s="31"/>
      <c r="O68" s="31"/>
      <c r="P68" s="100"/>
    </row>
    <row r="69" spans="1:16" s="27" customFormat="1" ht="33" customHeight="1" x14ac:dyDescent="0.2">
      <c r="A69" s="28">
        <v>19</v>
      </c>
      <c r="B69" s="23"/>
      <c r="C69" s="23"/>
      <c r="D69" s="29"/>
      <c r="E69" s="32"/>
      <c r="F69" s="100"/>
      <c r="G69" s="100"/>
      <c r="H69" s="31"/>
      <c r="I69" s="95"/>
      <c r="J69" s="31"/>
      <c r="K69" s="31"/>
      <c r="L69" s="31"/>
      <c r="M69" s="31"/>
      <c r="N69" s="31"/>
      <c r="O69" s="31"/>
      <c r="P69" s="100"/>
    </row>
    <row r="70" spans="1:16" s="27" customFormat="1" ht="33" customHeight="1" x14ac:dyDescent="0.2">
      <c r="A70" s="28">
        <v>20</v>
      </c>
      <c r="B70" s="191" t="s">
        <v>77</v>
      </c>
      <c r="C70" s="192"/>
      <c r="D70" s="29"/>
      <c r="E70" s="32"/>
      <c r="F70" s="100"/>
      <c r="G70" s="100"/>
      <c r="H70" s="31"/>
      <c r="I70" s="95"/>
      <c r="J70" s="31"/>
      <c r="K70" s="31"/>
      <c r="L70" s="31"/>
      <c r="M70" s="31"/>
      <c r="N70" s="31"/>
      <c r="O70" s="31"/>
      <c r="P70" s="100"/>
    </row>
    <row r="71" spans="1:16" s="48" customFormat="1" ht="25.15" customHeight="1" thickBot="1" x14ac:dyDescent="0.25">
      <c r="A71" s="60" t="s">
        <v>35</v>
      </c>
      <c r="B71" s="46"/>
      <c r="C71" s="46"/>
      <c r="D71" s="47"/>
      <c r="E71" s="47"/>
      <c r="F71" s="101"/>
      <c r="G71" s="101"/>
      <c r="H71" s="47"/>
      <c r="I71" s="96">
        <f>SUM(I51:I70)</f>
        <v>0</v>
      </c>
      <c r="J71" s="47"/>
      <c r="K71" s="47"/>
      <c r="L71" s="47"/>
      <c r="M71" s="47"/>
      <c r="N71" s="47"/>
      <c r="O71" s="47"/>
      <c r="P71" s="101"/>
    </row>
    <row r="72" spans="1:16" ht="26.25" customHeight="1" thickTop="1" x14ac:dyDescent="0.2"/>
    <row r="73" spans="1:16" s="44" customFormat="1" ht="56.25" customHeight="1" x14ac:dyDescent="0.2">
      <c r="A73" s="197" t="s">
        <v>13</v>
      </c>
      <c r="B73" s="198"/>
      <c r="C73" s="198"/>
      <c r="D73" s="49"/>
      <c r="E73" s="50"/>
      <c r="F73" s="49"/>
      <c r="G73" s="49"/>
      <c r="H73" s="49"/>
      <c r="I73" s="93"/>
      <c r="J73" s="49"/>
      <c r="K73" s="49"/>
      <c r="L73" s="49"/>
      <c r="M73" s="49"/>
      <c r="N73" s="49"/>
      <c r="O73" s="49"/>
      <c r="P73" s="49"/>
    </row>
    <row r="74" spans="1:16" s="27" customFormat="1" ht="33" customHeight="1" x14ac:dyDescent="0.2">
      <c r="A74" s="21">
        <v>1</v>
      </c>
      <c r="B74" s="22"/>
      <c r="C74" s="23"/>
      <c r="D74" s="24"/>
      <c r="E74" s="25"/>
      <c r="F74" s="99"/>
      <c r="G74" s="99"/>
      <c r="H74" s="26"/>
      <c r="I74" s="94"/>
      <c r="J74" s="26"/>
      <c r="K74" s="26"/>
      <c r="L74" s="26"/>
      <c r="M74" s="26"/>
      <c r="N74" s="26"/>
      <c r="O74" s="26"/>
      <c r="P74" s="99"/>
    </row>
    <row r="75" spans="1:16" s="27" customFormat="1" ht="33" customHeight="1" x14ac:dyDescent="0.2">
      <c r="A75" s="28">
        <v>2</v>
      </c>
      <c r="B75" s="23"/>
      <c r="C75" s="23"/>
      <c r="D75" s="29"/>
      <c r="E75" s="30"/>
      <c r="F75" s="100"/>
      <c r="G75" s="100"/>
      <c r="H75" s="31"/>
      <c r="I75" s="95"/>
      <c r="J75" s="31"/>
      <c r="K75" s="31"/>
      <c r="L75" s="31"/>
      <c r="M75" s="31"/>
      <c r="N75" s="31"/>
      <c r="O75" s="31"/>
      <c r="P75" s="100"/>
    </row>
    <row r="76" spans="1:16" s="27" customFormat="1" ht="33" customHeight="1" x14ac:dyDescent="0.2">
      <c r="A76" s="28">
        <v>3</v>
      </c>
      <c r="B76" s="23"/>
      <c r="C76" s="23"/>
      <c r="D76" s="29"/>
      <c r="E76" s="30"/>
      <c r="F76" s="100"/>
      <c r="G76" s="100"/>
      <c r="H76" s="31"/>
      <c r="I76" s="95"/>
      <c r="J76" s="31"/>
      <c r="K76" s="31"/>
      <c r="L76" s="31"/>
      <c r="M76" s="31"/>
      <c r="N76" s="31"/>
      <c r="O76" s="31"/>
      <c r="P76" s="100"/>
    </row>
    <row r="77" spans="1:16" s="27" customFormat="1" ht="33" customHeight="1" x14ac:dyDescent="0.2">
      <c r="A77" s="28">
        <v>4</v>
      </c>
      <c r="B77" s="23"/>
      <c r="C77" s="23"/>
      <c r="D77" s="29"/>
      <c r="E77" s="30"/>
      <c r="F77" s="100"/>
      <c r="G77" s="100"/>
      <c r="H77" s="31"/>
      <c r="I77" s="95"/>
      <c r="J77" s="31"/>
      <c r="K77" s="31"/>
      <c r="L77" s="31"/>
      <c r="M77" s="31"/>
      <c r="N77" s="31"/>
      <c r="O77" s="31"/>
      <c r="P77" s="100"/>
    </row>
    <row r="78" spans="1:16" s="27" customFormat="1" ht="33" customHeight="1" x14ac:dyDescent="0.2">
      <c r="A78" s="28">
        <v>5</v>
      </c>
      <c r="B78" s="23"/>
      <c r="C78" s="23"/>
      <c r="D78" s="29"/>
      <c r="E78" s="30"/>
      <c r="F78" s="100"/>
      <c r="G78" s="100"/>
      <c r="H78" s="31"/>
      <c r="I78" s="95"/>
      <c r="J78" s="31"/>
      <c r="K78" s="31"/>
      <c r="L78" s="31"/>
      <c r="M78" s="31"/>
      <c r="N78" s="31"/>
      <c r="O78" s="31"/>
      <c r="P78" s="100"/>
    </row>
    <row r="79" spans="1:16" s="27" customFormat="1" ht="33" customHeight="1" x14ac:dyDescent="0.2">
      <c r="A79" s="28">
        <v>6</v>
      </c>
      <c r="B79" s="23"/>
      <c r="C79" s="23"/>
      <c r="D79" s="29"/>
      <c r="E79" s="32"/>
      <c r="F79" s="100"/>
      <c r="G79" s="100"/>
      <c r="H79" s="31"/>
      <c r="I79" s="95"/>
      <c r="J79" s="31"/>
      <c r="K79" s="31"/>
      <c r="L79" s="31"/>
      <c r="M79" s="31"/>
      <c r="N79" s="31"/>
      <c r="O79" s="31"/>
      <c r="P79" s="100"/>
    </row>
    <row r="80" spans="1:16" s="27" customFormat="1" ht="33" customHeight="1" x14ac:dyDescent="0.2">
      <c r="A80" s="28">
        <v>7</v>
      </c>
      <c r="B80" s="23"/>
      <c r="C80" s="23"/>
      <c r="D80" s="29"/>
      <c r="E80" s="32"/>
      <c r="F80" s="100"/>
      <c r="G80" s="100"/>
      <c r="H80" s="31"/>
      <c r="I80" s="95"/>
      <c r="J80" s="31"/>
      <c r="K80" s="31"/>
      <c r="L80" s="31"/>
      <c r="M80" s="31"/>
      <c r="N80" s="31"/>
      <c r="O80" s="31"/>
      <c r="P80" s="100"/>
    </row>
    <row r="81" spans="1:16" s="27" customFormat="1" ht="33" customHeight="1" x14ac:dyDescent="0.2">
      <c r="A81" s="28">
        <v>8</v>
      </c>
      <c r="B81" s="23"/>
      <c r="C81" s="23"/>
      <c r="D81" s="29"/>
      <c r="E81" s="32"/>
      <c r="F81" s="100"/>
      <c r="G81" s="100"/>
      <c r="H81" s="31"/>
      <c r="I81" s="95"/>
      <c r="J81" s="31"/>
      <c r="K81" s="31"/>
      <c r="L81" s="31"/>
      <c r="M81" s="31"/>
      <c r="N81" s="31"/>
      <c r="O81" s="31"/>
      <c r="P81" s="100"/>
    </row>
    <row r="82" spans="1:16" s="27" customFormat="1" ht="33" customHeight="1" x14ac:dyDescent="0.2">
      <c r="A82" s="28">
        <v>9</v>
      </c>
      <c r="B82" s="23"/>
      <c r="C82" s="23"/>
      <c r="D82" s="29"/>
      <c r="E82" s="32"/>
      <c r="F82" s="100"/>
      <c r="G82" s="100"/>
      <c r="H82" s="31"/>
      <c r="I82" s="95"/>
      <c r="J82" s="31"/>
      <c r="K82" s="31"/>
      <c r="L82" s="31"/>
      <c r="M82" s="31"/>
      <c r="N82" s="31"/>
      <c r="O82" s="31"/>
      <c r="P82" s="100"/>
    </row>
    <row r="83" spans="1:16" s="27" customFormat="1" ht="33" customHeight="1" x14ac:dyDescent="0.2">
      <c r="A83" s="28">
        <v>10</v>
      </c>
      <c r="B83" s="23"/>
      <c r="C83" s="23"/>
      <c r="D83" s="29"/>
      <c r="E83" s="32"/>
      <c r="F83" s="100"/>
      <c r="G83" s="100"/>
      <c r="H83" s="31"/>
      <c r="I83" s="95"/>
      <c r="J83" s="31"/>
      <c r="K83" s="31"/>
      <c r="L83" s="31"/>
      <c r="M83" s="31"/>
      <c r="N83" s="31"/>
      <c r="O83" s="31"/>
      <c r="P83" s="100"/>
    </row>
    <row r="84" spans="1:16" s="27" customFormat="1" ht="33" customHeight="1" x14ac:dyDescent="0.2">
      <c r="A84" s="28">
        <v>11</v>
      </c>
      <c r="B84" s="23"/>
      <c r="C84" s="23"/>
      <c r="D84" s="29"/>
      <c r="E84" s="32"/>
      <c r="F84" s="100"/>
      <c r="G84" s="100"/>
      <c r="H84" s="31"/>
      <c r="I84" s="95"/>
      <c r="J84" s="31"/>
      <c r="K84" s="31"/>
      <c r="L84" s="31"/>
      <c r="M84" s="31"/>
      <c r="N84" s="31"/>
      <c r="O84" s="31"/>
      <c r="P84" s="100"/>
    </row>
    <row r="85" spans="1:16" s="27" customFormat="1" ht="33" customHeight="1" x14ac:dyDescent="0.2">
      <c r="A85" s="28">
        <v>12</v>
      </c>
      <c r="B85" s="23"/>
      <c r="C85" s="23"/>
      <c r="D85" s="29"/>
      <c r="E85" s="32"/>
      <c r="F85" s="100"/>
      <c r="G85" s="100"/>
      <c r="H85" s="31"/>
      <c r="I85" s="95"/>
      <c r="J85" s="31"/>
      <c r="K85" s="31"/>
      <c r="L85" s="31"/>
      <c r="M85" s="31"/>
      <c r="N85" s="31"/>
      <c r="O85" s="31"/>
      <c r="P85" s="100"/>
    </row>
    <row r="86" spans="1:16" s="27" customFormat="1" ht="33" customHeight="1" x14ac:dyDescent="0.2">
      <c r="A86" s="28">
        <v>13</v>
      </c>
      <c r="B86" s="23"/>
      <c r="C86" s="23"/>
      <c r="D86" s="29"/>
      <c r="E86" s="32"/>
      <c r="F86" s="100"/>
      <c r="G86" s="100"/>
      <c r="H86" s="31"/>
      <c r="I86" s="95"/>
      <c r="J86" s="31"/>
      <c r="K86" s="31"/>
      <c r="L86" s="31"/>
      <c r="M86" s="31"/>
      <c r="N86" s="31"/>
      <c r="O86" s="31"/>
      <c r="P86" s="100"/>
    </row>
    <row r="87" spans="1:16" s="27" customFormat="1" ht="33" customHeight="1" x14ac:dyDescent="0.2">
      <c r="A87" s="28">
        <v>14</v>
      </c>
      <c r="B87" s="23"/>
      <c r="C87" s="23"/>
      <c r="D87" s="29"/>
      <c r="E87" s="32"/>
      <c r="F87" s="100"/>
      <c r="G87" s="100"/>
      <c r="H87" s="31"/>
      <c r="I87" s="95"/>
      <c r="J87" s="31"/>
      <c r="K87" s="31"/>
      <c r="L87" s="31"/>
      <c r="M87" s="31"/>
      <c r="N87" s="31"/>
      <c r="O87" s="31"/>
      <c r="P87" s="100"/>
    </row>
    <row r="88" spans="1:16" s="27" customFormat="1" ht="33" customHeight="1" x14ac:dyDescent="0.2">
      <c r="A88" s="28">
        <v>15</v>
      </c>
      <c r="B88" s="23"/>
      <c r="C88" s="23"/>
      <c r="D88" s="29"/>
      <c r="E88" s="32"/>
      <c r="F88" s="100"/>
      <c r="G88" s="100"/>
      <c r="H88" s="31"/>
      <c r="I88" s="95"/>
      <c r="J88" s="31"/>
      <c r="K88" s="31"/>
      <c r="L88" s="31"/>
      <c r="M88" s="31"/>
      <c r="N88" s="31"/>
      <c r="O88" s="31"/>
      <c r="P88" s="100"/>
    </row>
    <row r="89" spans="1:16" s="27" customFormat="1" ht="33" customHeight="1" x14ac:dyDescent="0.2">
      <c r="A89" s="28">
        <v>16</v>
      </c>
      <c r="B89" s="23"/>
      <c r="C89" s="23"/>
      <c r="D89" s="29"/>
      <c r="E89" s="32"/>
      <c r="F89" s="100"/>
      <c r="G89" s="100"/>
      <c r="H89" s="31"/>
      <c r="I89" s="95"/>
      <c r="J89" s="31"/>
      <c r="K89" s="31"/>
      <c r="L89" s="31"/>
      <c r="M89" s="31"/>
      <c r="N89" s="31"/>
      <c r="O89" s="31"/>
      <c r="P89" s="100"/>
    </row>
    <row r="90" spans="1:16" s="27" customFormat="1" ht="33" customHeight="1" x14ac:dyDescent="0.2">
      <c r="A90" s="28">
        <v>17</v>
      </c>
      <c r="B90" s="23"/>
      <c r="C90" s="23"/>
      <c r="D90" s="29"/>
      <c r="E90" s="32"/>
      <c r="F90" s="100"/>
      <c r="G90" s="100"/>
      <c r="H90" s="31"/>
      <c r="I90" s="95"/>
      <c r="J90" s="31"/>
      <c r="K90" s="31"/>
      <c r="L90" s="31"/>
      <c r="M90" s="31"/>
      <c r="N90" s="31"/>
      <c r="O90" s="31"/>
      <c r="P90" s="100"/>
    </row>
    <row r="91" spans="1:16" s="27" customFormat="1" ht="33" customHeight="1" x14ac:dyDescent="0.2">
      <c r="A91" s="28">
        <v>18</v>
      </c>
      <c r="B91" s="23"/>
      <c r="C91" s="23"/>
      <c r="D91" s="29"/>
      <c r="E91" s="32"/>
      <c r="F91" s="100"/>
      <c r="G91" s="100"/>
      <c r="H91" s="31"/>
      <c r="I91" s="95"/>
      <c r="J91" s="31"/>
      <c r="K91" s="31"/>
      <c r="L91" s="31"/>
      <c r="M91" s="31"/>
      <c r="N91" s="31"/>
      <c r="O91" s="31"/>
      <c r="P91" s="100"/>
    </row>
    <row r="92" spans="1:16" s="27" customFormat="1" ht="33" customHeight="1" x14ac:dyDescent="0.2">
      <c r="A92" s="28">
        <v>19</v>
      </c>
      <c r="B92" s="23"/>
      <c r="C92" s="23"/>
      <c r="D92" s="29"/>
      <c r="E92" s="32"/>
      <c r="F92" s="100"/>
      <c r="G92" s="100"/>
      <c r="H92" s="31"/>
      <c r="I92" s="95"/>
      <c r="J92" s="31"/>
      <c r="K92" s="31"/>
      <c r="L92" s="31"/>
      <c r="M92" s="31"/>
      <c r="N92" s="31"/>
      <c r="O92" s="31"/>
      <c r="P92" s="100"/>
    </row>
    <row r="93" spans="1:16" s="27" customFormat="1" ht="33" customHeight="1" x14ac:dyDescent="0.2">
      <c r="A93" s="28">
        <v>20</v>
      </c>
      <c r="B93" s="191" t="s">
        <v>77</v>
      </c>
      <c r="C93" s="192"/>
      <c r="D93" s="29"/>
      <c r="E93" s="32"/>
      <c r="F93" s="100"/>
      <c r="G93" s="100"/>
      <c r="H93" s="31"/>
      <c r="I93" s="95"/>
      <c r="J93" s="31"/>
      <c r="K93" s="31"/>
      <c r="L93" s="31"/>
      <c r="M93" s="31"/>
      <c r="N93" s="31"/>
      <c r="O93" s="31"/>
      <c r="P93" s="100"/>
    </row>
    <row r="94" spans="1:16" s="48" customFormat="1" ht="25.15" customHeight="1" thickBot="1" x14ac:dyDescent="0.25">
      <c r="A94" s="60" t="s">
        <v>35</v>
      </c>
      <c r="B94" s="46"/>
      <c r="C94" s="46"/>
      <c r="D94" s="47"/>
      <c r="E94" s="47"/>
      <c r="F94" s="101"/>
      <c r="G94" s="101"/>
      <c r="H94" s="47"/>
      <c r="I94" s="96">
        <f>SUM(I74:I93)</f>
        <v>0</v>
      </c>
      <c r="J94" s="47"/>
      <c r="K94" s="47"/>
      <c r="L94" s="47"/>
      <c r="M94" s="47"/>
      <c r="N94" s="47"/>
      <c r="O94" s="47"/>
      <c r="P94" s="101"/>
    </row>
    <row r="95" spans="1:16" ht="31.5" customHeight="1" thickTop="1" x14ac:dyDescent="0.2"/>
    <row r="96" spans="1:16" s="44" customFormat="1" ht="63.75" customHeight="1" x14ac:dyDescent="0.2">
      <c r="A96" s="195" t="s">
        <v>20</v>
      </c>
      <c r="B96" s="196"/>
      <c r="C96" s="196"/>
      <c r="D96" s="49"/>
      <c r="E96" s="50"/>
      <c r="F96" s="49"/>
      <c r="G96" s="49"/>
      <c r="H96" s="49"/>
      <c r="I96" s="93"/>
      <c r="J96" s="49"/>
      <c r="K96" s="49"/>
      <c r="L96" s="49"/>
      <c r="M96" s="49"/>
      <c r="N96" s="49"/>
      <c r="O96" s="49"/>
      <c r="P96" s="49"/>
    </row>
    <row r="97" spans="1:16" s="27" customFormat="1" ht="33" customHeight="1" x14ac:dyDescent="0.2">
      <c r="A97" s="21">
        <v>1</v>
      </c>
      <c r="B97" s="22"/>
      <c r="C97" s="23"/>
      <c r="D97" s="24"/>
      <c r="E97" s="25"/>
      <c r="F97" s="99"/>
      <c r="G97" s="99"/>
      <c r="H97" s="26"/>
      <c r="I97" s="94"/>
      <c r="J97" s="26"/>
      <c r="K97" s="26"/>
      <c r="L97" s="26"/>
      <c r="M97" s="26"/>
      <c r="N97" s="26"/>
      <c r="O97" s="26"/>
      <c r="P97" s="99"/>
    </row>
    <row r="98" spans="1:16" s="27" customFormat="1" ht="33" customHeight="1" x14ac:dyDescent="0.2">
      <c r="A98" s="28">
        <v>2</v>
      </c>
      <c r="B98" s="23"/>
      <c r="C98" s="23"/>
      <c r="D98" s="29"/>
      <c r="E98" s="30"/>
      <c r="F98" s="100"/>
      <c r="G98" s="100"/>
      <c r="H98" s="31"/>
      <c r="I98" s="95"/>
      <c r="J98" s="31"/>
      <c r="K98" s="31"/>
      <c r="L98" s="31"/>
      <c r="M98" s="31"/>
      <c r="N98" s="31"/>
      <c r="O98" s="31"/>
      <c r="P98" s="100"/>
    </row>
    <row r="99" spans="1:16" s="27" customFormat="1" ht="33" customHeight="1" x14ac:dyDescent="0.2">
      <c r="A99" s="28">
        <v>3</v>
      </c>
      <c r="B99" s="23"/>
      <c r="C99" s="23"/>
      <c r="D99" s="29"/>
      <c r="E99" s="30"/>
      <c r="F99" s="100"/>
      <c r="G99" s="100"/>
      <c r="H99" s="31"/>
      <c r="I99" s="95"/>
      <c r="J99" s="31"/>
      <c r="K99" s="31"/>
      <c r="L99" s="31"/>
      <c r="M99" s="31"/>
      <c r="N99" s="31"/>
      <c r="O99" s="31"/>
      <c r="P99" s="100"/>
    </row>
    <row r="100" spans="1:16" s="27" customFormat="1" ht="33" customHeight="1" x14ac:dyDescent="0.2">
      <c r="A100" s="28">
        <v>4</v>
      </c>
      <c r="B100" s="23"/>
      <c r="C100" s="23"/>
      <c r="D100" s="29"/>
      <c r="E100" s="30"/>
      <c r="F100" s="100"/>
      <c r="G100" s="100"/>
      <c r="H100" s="31"/>
      <c r="I100" s="95"/>
      <c r="J100" s="31"/>
      <c r="K100" s="31"/>
      <c r="L100" s="31"/>
      <c r="M100" s="31"/>
      <c r="N100" s="31"/>
      <c r="O100" s="31"/>
      <c r="P100" s="100"/>
    </row>
    <row r="101" spans="1:16" s="27" customFormat="1" ht="33" customHeight="1" x14ac:dyDescent="0.2">
      <c r="A101" s="28">
        <v>5</v>
      </c>
      <c r="B101" s="23"/>
      <c r="C101" s="23"/>
      <c r="D101" s="29"/>
      <c r="E101" s="30"/>
      <c r="F101" s="100"/>
      <c r="G101" s="100"/>
      <c r="H101" s="31"/>
      <c r="I101" s="95"/>
      <c r="J101" s="31"/>
      <c r="K101" s="31"/>
      <c r="L101" s="31"/>
      <c r="M101" s="31"/>
      <c r="N101" s="31"/>
      <c r="O101" s="31"/>
      <c r="P101" s="100"/>
    </row>
    <row r="102" spans="1:16" s="27" customFormat="1" ht="33" customHeight="1" x14ac:dyDescent="0.2">
      <c r="A102" s="28">
        <v>6</v>
      </c>
      <c r="B102" s="23"/>
      <c r="C102" s="23"/>
      <c r="D102" s="29"/>
      <c r="E102" s="32"/>
      <c r="F102" s="100"/>
      <c r="G102" s="100"/>
      <c r="H102" s="31"/>
      <c r="I102" s="95"/>
      <c r="J102" s="31"/>
      <c r="K102" s="31"/>
      <c r="L102" s="31"/>
      <c r="M102" s="31"/>
      <c r="N102" s="31"/>
      <c r="O102" s="31"/>
      <c r="P102" s="100"/>
    </row>
    <row r="103" spans="1:16" s="27" customFormat="1" ht="33" customHeight="1" x14ac:dyDescent="0.2">
      <c r="A103" s="28">
        <v>7</v>
      </c>
      <c r="B103" s="23"/>
      <c r="C103" s="23"/>
      <c r="D103" s="29"/>
      <c r="E103" s="32"/>
      <c r="F103" s="100"/>
      <c r="G103" s="100"/>
      <c r="H103" s="31"/>
      <c r="I103" s="95"/>
      <c r="J103" s="31"/>
      <c r="K103" s="31"/>
      <c r="L103" s="31"/>
      <c r="M103" s="31"/>
      <c r="N103" s="31"/>
      <c r="O103" s="31"/>
      <c r="P103" s="100"/>
    </row>
    <row r="104" spans="1:16" s="27" customFormat="1" ht="33" customHeight="1" x14ac:dyDescent="0.2">
      <c r="A104" s="28">
        <v>8</v>
      </c>
      <c r="B104" s="23"/>
      <c r="C104" s="23"/>
      <c r="D104" s="29"/>
      <c r="E104" s="32"/>
      <c r="F104" s="100"/>
      <c r="G104" s="100"/>
      <c r="H104" s="31"/>
      <c r="I104" s="95"/>
      <c r="J104" s="31"/>
      <c r="K104" s="31"/>
      <c r="L104" s="31"/>
      <c r="M104" s="31"/>
      <c r="N104" s="31"/>
      <c r="O104" s="31"/>
      <c r="P104" s="100"/>
    </row>
    <row r="105" spans="1:16" s="27" customFormat="1" ht="33" customHeight="1" x14ac:dyDescent="0.2">
      <c r="A105" s="28">
        <v>9</v>
      </c>
      <c r="B105" s="23"/>
      <c r="C105" s="23"/>
      <c r="D105" s="29"/>
      <c r="E105" s="32"/>
      <c r="F105" s="100"/>
      <c r="G105" s="100"/>
      <c r="H105" s="31"/>
      <c r="I105" s="95"/>
      <c r="J105" s="31"/>
      <c r="K105" s="31"/>
      <c r="L105" s="31"/>
      <c r="M105" s="31"/>
      <c r="N105" s="31"/>
      <c r="O105" s="31"/>
      <c r="P105" s="100"/>
    </row>
    <row r="106" spans="1:16" s="27" customFormat="1" ht="33" customHeight="1" x14ac:dyDescent="0.2">
      <c r="A106" s="28">
        <v>10</v>
      </c>
      <c r="B106" s="23"/>
      <c r="C106" s="23"/>
      <c r="D106" s="29"/>
      <c r="E106" s="32"/>
      <c r="F106" s="100"/>
      <c r="G106" s="100"/>
      <c r="H106" s="31"/>
      <c r="I106" s="95"/>
      <c r="J106" s="31"/>
      <c r="K106" s="31"/>
      <c r="L106" s="31"/>
      <c r="M106" s="31"/>
      <c r="N106" s="31"/>
      <c r="O106" s="31"/>
      <c r="P106" s="100"/>
    </row>
    <row r="107" spans="1:16" s="27" customFormat="1" ht="33" customHeight="1" x14ac:dyDescent="0.2">
      <c r="A107" s="28">
        <v>11</v>
      </c>
      <c r="B107" s="23"/>
      <c r="C107" s="23"/>
      <c r="D107" s="29"/>
      <c r="E107" s="32"/>
      <c r="F107" s="100"/>
      <c r="G107" s="100"/>
      <c r="H107" s="31"/>
      <c r="I107" s="95"/>
      <c r="J107" s="31"/>
      <c r="K107" s="31"/>
      <c r="L107" s="31"/>
      <c r="M107" s="31"/>
      <c r="N107" s="31"/>
      <c r="O107" s="31"/>
      <c r="P107" s="100"/>
    </row>
    <row r="108" spans="1:16" s="27" customFormat="1" ht="33" customHeight="1" x14ac:dyDescent="0.2">
      <c r="A108" s="28">
        <v>12</v>
      </c>
      <c r="B108" s="23"/>
      <c r="C108" s="23"/>
      <c r="D108" s="29"/>
      <c r="E108" s="32"/>
      <c r="F108" s="100"/>
      <c r="G108" s="100"/>
      <c r="H108" s="31"/>
      <c r="I108" s="95"/>
      <c r="J108" s="31"/>
      <c r="K108" s="31"/>
      <c r="L108" s="31"/>
      <c r="M108" s="31"/>
      <c r="N108" s="31"/>
      <c r="O108" s="31"/>
      <c r="P108" s="100"/>
    </row>
    <row r="109" spans="1:16" s="27" customFormat="1" ht="33" customHeight="1" x14ac:dyDescent="0.2">
      <c r="A109" s="28">
        <v>13</v>
      </c>
      <c r="B109" s="23"/>
      <c r="C109" s="23"/>
      <c r="D109" s="29"/>
      <c r="E109" s="32"/>
      <c r="F109" s="100"/>
      <c r="G109" s="100"/>
      <c r="H109" s="31"/>
      <c r="I109" s="95"/>
      <c r="J109" s="31"/>
      <c r="K109" s="31"/>
      <c r="L109" s="31"/>
      <c r="M109" s="31"/>
      <c r="N109" s="31"/>
      <c r="O109" s="31"/>
      <c r="P109" s="100"/>
    </row>
    <row r="110" spans="1:16" s="27" customFormat="1" ht="33" customHeight="1" x14ac:dyDescent="0.2">
      <c r="A110" s="28">
        <v>14</v>
      </c>
      <c r="B110" s="23"/>
      <c r="C110" s="23"/>
      <c r="D110" s="29"/>
      <c r="E110" s="32"/>
      <c r="F110" s="100"/>
      <c r="G110" s="100"/>
      <c r="H110" s="31"/>
      <c r="I110" s="95"/>
      <c r="J110" s="31"/>
      <c r="K110" s="31"/>
      <c r="L110" s="31"/>
      <c r="M110" s="31"/>
      <c r="N110" s="31"/>
      <c r="O110" s="31"/>
      <c r="P110" s="100"/>
    </row>
    <row r="111" spans="1:16" s="27" customFormat="1" ht="33" customHeight="1" x14ac:dyDescent="0.2">
      <c r="A111" s="28">
        <v>15</v>
      </c>
      <c r="B111" s="23"/>
      <c r="C111" s="23"/>
      <c r="D111" s="29"/>
      <c r="E111" s="32"/>
      <c r="F111" s="100"/>
      <c r="G111" s="100"/>
      <c r="H111" s="31"/>
      <c r="I111" s="95"/>
      <c r="J111" s="31"/>
      <c r="K111" s="31"/>
      <c r="L111" s="31"/>
      <c r="M111" s="31"/>
      <c r="N111" s="31"/>
      <c r="O111" s="31"/>
      <c r="P111" s="100"/>
    </row>
    <row r="112" spans="1:16" s="27" customFormat="1" ht="33" customHeight="1" x14ac:dyDescent="0.2">
      <c r="A112" s="28">
        <v>16</v>
      </c>
      <c r="B112" s="23"/>
      <c r="C112" s="23"/>
      <c r="D112" s="29"/>
      <c r="E112" s="32"/>
      <c r="F112" s="100"/>
      <c r="G112" s="100"/>
      <c r="H112" s="31"/>
      <c r="I112" s="95"/>
      <c r="J112" s="31"/>
      <c r="K112" s="31"/>
      <c r="L112" s="31"/>
      <c r="M112" s="31"/>
      <c r="N112" s="31"/>
      <c r="O112" s="31"/>
      <c r="P112" s="100"/>
    </row>
    <row r="113" spans="1:16" s="27" customFormat="1" ht="33" customHeight="1" x14ac:dyDescent="0.2">
      <c r="A113" s="28">
        <v>17</v>
      </c>
      <c r="B113" s="23"/>
      <c r="C113" s="23"/>
      <c r="D113" s="29"/>
      <c r="E113" s="32"/>
      <c r="F113" s="100"/>
      <c r="G113" s="100"/>
      <c r="H113" s="31"/>
      <c r="I113" s="95"/>
      <c r="J113" s="31"/>
      <c r="K113" s="31"/>
      <c r="L113" s="31"/>
      <c r="M113" s="31"/>
      <c r="N113" s="31"/>
      <c r="O113" s="31"/>
      <c r="P113" s="100"/>
    </row>
    <row r="114" spans="1:16" s="27" customFormat="1" ht="33" customHeight="1" x14ac:dyDescent="0.2">
      <c r="A114" s="28">
        <v>18</v>
      </c>
      <c r="B114" s="23"/>
      <c r="C114" s="23"/>
      <c r="D114" s="29"/>
      <c r="E114" s="32"/>
      <c r="F114" s="100"/>
      <c r="G114" s="100"/>
      <c r="H114" s="31"/>
      <c r="I114" s="95"/>
      <c r="J114" s="31"/>
      <c r="K114" s="31"/>
      <c r="L114" s="31"/>
      <c r="M114" s="31"/>
      <c r="N114" s="31"/>
      <c r="O114" s="31"/>
      <c r="P114" s="100"/>
    </row>
    <row r="115" spans="1:16" s="27" customFormat="1" ht="33" customHeight="1" x14ac:dyDescent="0.2">
      <c r="A115" s="28">
        <v>19</v>
      </c>
      <c r="B115" s="23"/>
      <c r="C115" s="23"/>
      <c r="D115" s="29"/>
      <c r="E115" s="32"/>
      <c r="F115" s="100"/>
      <c r="G115" s="100"/>
      <c r="H115" s="31"/>
      <c r="I115" s="95"/>
      <c r="J115" s="31"/>
      <c r="K115" s="31"/>
      <c r="L115" s="31"/>
      <c r="M115" s="31"/>
      <c r="N115" s="31"/>
      <c r="O115" s="31"/>
      <c r="P115" s="100"/>
    </row>
    <row r="116" spans="1:16" s="27" customFormat="1" ht="33" customHeight="1" x14ac:dyDescent="0.2">
      <c r="A116" s="28">
        <v>20</v>
      </c>
      <c r="B116" s="191" t="s">
        <v>77</v>
      </c>
      <c r="C116" s="192"/>
      <c r="D116" s="29"/>
      <c r="E116" s="32"/>
      <c r="F116" s="100"/>
      <c r="G116" s="100"/>
      <c r="H116" s="31"/>
      <c r="I116" s="95"/>
      <c r="J116" s="31"/>
      <c r="K116" s="31"/>
      <c r="L116" s="31"/>
      <c r="M116" s="31"/>
      <c r="N116" s="31"/>
      <c r="O116" s="31"/>
      <c r="P116" s="100"/>
    </row>
    <row r="117" spans="1:16" s="48" customFormat="1" ht="25.15" customHeight="1" thickBot="1" x14ac:dyDescent="0.25">
      <c r="A117" s="60" t="s">
        <v>35</v>
      </c>
      <c r="B117" s="46"/>
      <c r="C117" s="46"/>
      <c r="D117" s="47"/>
      <c r="E117" s="47"/>
      <c r="F117" s="101"/>
      <c r="G117" s="101"/>
      <c r="H117" s="47"/>
      <c r="I117" s="96">
        <f>SUM(I97:I116)</f>
        <v>0</v>
      </c>
      <c r="J117" s="47"/>
      <c r="K117" s="47"/>
      <c r="L117" s="47"/>
      <c r="M117" s="47"/>
      <c r="N117" s="47"/>
      <c r="O117" s="47"/>
      <c r="P117" s="101"/>
    </row>
    <row r="118" spans="1:16" ht="15.75" thickTop="1" x14ac:dyDescent="0.2"/>
  </sheetData>
  <sheetProtection algorithmName="SHA-512" hashValue="rGHW6UgH4yo3ddhgrDhGTinQQ0HXnYHPwnkKfje7wlVK8dW+eJE0+AosQwHYn92VtuSpbEOtnvZGz3iBavfGdw==" saltValue="DKekZ250MkkJZE0YJw4Bvw==" spinCount="100000" sheet="1" formatColumns="0" formatRows="0" insertColumns="0" insertRows="0" deleteColumns="0" deleteRows="0" selectLockedCells="1"/>
  <mergeCells count="10">
    <mergeCell ref="B116:C116"/>
    <mergeCell ref="A4:C4"/>
    <mergeCell ref="A27:C27"/>
    <mergeCell ref="A50:C50"/>
    <mergeCell ref="A73:C73"/>
    <mergeCell ref="A96:C96"/>
    <mergeCell ref="B24:C24"/>
    <mergeCell ref="B47:C47"/>
    <mergeCell ref="B70:C70"/>
    <mergeCell ref="B93:C93"/>
  </mergeCells>
  <conditionalFormatting sqref="I1:I27 I31:I1048576">
    <cfRule type="expression" dxfId="5" priority="2">
      <formula>AND($F1&lt;&gt;"",$G1="")</formula>
    </cfRule>
  </conditionalFormatting>
  <conditionalFormatting sqref="I28:I30">
    <cfRule type="expression" dxfId="4" priority="1">
      <formula>AND($F28&lt;&gt;"",$G28="")</formula>
    </cfRule>
  </conditionalFormatting>
  <printOptions horizontalCentered="1" gridLines="1"/>
  <pageMargins left="0.7" right="0.7" top="1.25" bottom="0.75" header="0.55000000000000004" footer="0.3"/>
  <pageSetup scale="12"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O5:O24 O28:O47 O51:O70 O74:O93 O97:O116</xm:sqref>
        </x14:dataValidation>
        <x14:dataValidation type="list" allowBlank="1" showInputMessage="1" showErrorMessage="1">
          <x14:formula1>
            <xm:f>Reference!$B$3</xm:f>
          </x14:formula1>
          <xm:sqref>N5:N24 N28:N47 N51:N70 N74:N93 N97:N116</xm:sqref>
        </x14:dataValidation>
        <x14:dataValidation type="list" allowBlank="1" showInputMessage="1" showErrorMessage="1">
          <x14:formula1>
            <xm:f>Reference!$B$3:$C$3</xm:f>
          </x14:formula1>
          <xm:sqref>M5:M24 M28:M47 M51:M70 M74:M93 M97:M116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9"/>
  <sheetViews>
    <sheetView showGridLines="0" zoomScale="70" zoomScaleNormal="70" workbookViewId="0">
      <pane ySplit="3" topLeftCell="A4" activePane="bottomLeft" state="frozen"/>
      <selection activeCell="M3" sqref="M3"/>
      <selection pane="bottomLeft" activeCell="A5" sqref="A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4" customWidth="1"/>
    <col min="7" max="7" width="46" style="104" customWidth="1"/>
    <col min="8" max="8" width="54.109375" style="20" customWidth="1"/>
    <col min="9" max="9" width="41.109375" style="98" customWidth="1"/>
    <col min="10" max="10" width="32.33203125" style="20" customWidth="1"/>
    <col min="11" max="11" width="42.21875" style="20" customWidth="1"/>
    <col min="12" max="12" width="49.109375" style="20" customWidth="1"/>
    <col min="13" max="13" width="34" style="20" customWidth="1"/>
    <col min="14" max="14" width="35.33203125" style="20" customWidth="1"/>
    <col min="15" max="15" width="34.6640625" style="20" customWidth="1"/>
    <col min="16" max="16" width="54.21875" style="20" customWidth="1"/>
    <col min="17" max="16384" width="8.77734375" style="20"/>
  </cols>
  <sheetData>
    <row r="1" spans="1:37" s="44" customFormat="1" ht="48" customHeight="1" x14ac:dyDescent="0.2">
      <c r="A1" s="128" t="s">
        <v>85</v>
      </c>
      <c r="B1" s="59"/>
      <c r="C1" s="59"/>
      <c r="D1" s="59"/>
      <c r="E1" s="59"/>
      <c r="F1" s="59"/>
      <c r="G1" s="59"/>
      <c r="H1" s="59"/>
      <c r="I1" s="59"/>
      <c r="J1" s="59"/>
      <c r="K1" s="59"/>
      <c r="L1" s="59"/>
      <c r="M1" s="59"/>
      <c r="N1" s="59"/>
      <c r="O1" s="59"/>
      <c r="P1" s="59"/>
    </row>
    <row r="2" spans="1:37" s="38" customFormat="1" ht="20.25" customHeight="1" x14ac:dyDescent="0.2">
      <c r="A2" s="37"/>
      <c r="D2" s="39">
        <v>1</v>
      </c>
      <c r="E2" s="39">
        <f>D2+1</f>
        <v>2</v>
      </c>
      <c r="F2" s="39">
        <f t="shared" ref="F2:P2" si="0">E2+1</f>
        <v>3</v>
      </c>
      <c r="G2" s="39">
        <f t="shared" si="0"/>
        <v>4</v>
      </c>
      <c r="H2" s="39">
        <f t="shared" si="0"/>
        <v>5</v>
      </c>
      <c r="I2" s="39">
        <f t="shared" si="0"/>
        <v>6</v>
      </c>
      <c r="J2" s="39">
        <f t="shared" si="0"/>
        <v>7</v>
      </c>
      <c r="K2" s="39">
        <f t="shared" si="0"/>
        <v>8</v>
      </c>
      <c r="L2" s="39">
        <f t="shared" si="0"/>
        <v>9</v>
      </c>
      <c r="M2" s="39">
        <f t="shared" si="0"/>
        <v>10</v>
      </c>
      <c r="N2" s="39">
        <f t="shared" si="0"/>
        <v>11</v>
      </c>
      <c r="O2" s="39">
        <f t="shared" si="0"/>
        <v>12</v>
      </c>
      <c r="P2" s="39">
        <f t="shared" si="0"/>
        <v>13</v>
      </c>
      <c r="Q2" s="40"/>
      <c r="R2" s="40"/>
      <c r="S2" s="40"/>
      <c r="T2" s="40"/>
      <c r="U2" s="40"/>
      <c r="V2" s="40"/>
      <c r="W2" s="40"/>
      <c r="X2" s="40"/>
      <c r="Y2" s="40"/>
      <c r="Z2" s="40"/>
      <c r="AA2" s="40"/>
      <c r="AB2" s="40"/>
      <c r="AC2" s="40"/>
      <c r="AD2" s="40"/>
      <c r="AE2" s="40"/>
      <c r="AF2" s="40"/>
      <c r="AG2" s="40"/>
      <c r="AH2" s="40"/>
      <c r="AI2" s="40"/>
      <c r="AJ2" s="40"/>
      <c r="AK2" s="40"/>
    </row>
    <row r="3" spans="1:37" s="44" customFormat="1" ht="81.75" customHeight="1" x14ac:dyDescent="0.2">
      <c r="A3" s="41"/>
      <c r="B3" s="41"/>
      <c r="C3" s="42"/>
      <c r="D3" s="92" t="s">
        <v>0</v>
      </c>
      <c r="E3" s="43" t="s">
        <v>36</v>
      </c>
      <c r="F3" s="43" t="s">
        <v>90</v>
      </c>
      <c r="G3" s="130" t="s">
        <v>89</v>
      </c>
      <c r="H3" s="43" t="s">
        <v>33</v>
      </c>
      <c r="I3" s="43" t="s">
        <v>34</v>
      </c>
      <c r="J3" s="43" t="s">
        <v>40</v>
      </c>
      <c r="K3" s="43" t="s">
        <v>42</v>
      </c>
      <c r="L3" s="130" t="s">
        <v>48</v>
      </c>
      <c r="M3" s="43" t="s">
        <v>49</v>
      </c>
      <c r="N3" s="43" t="s">
        <v>50</v>
      </c>
      <c r="O3" s="43" t="s">
        <v>47</v>
      </c>
      <c r="P3" s="130" t="s">
        <v>94</v>
      </c>
    </row>
    <row r="4" spans="1:37" s="44" customFormat="1" ht="60" customHeight="1" x14ac:dyDescent="0.2">
      <c r="A4" s="195" t="s">
        <v>22</v>
      </c>
      <c r="B4" s="196"/>
      <c r="C4" s="196"/>
      <c r="D4" s="49"/>
      <c r="E4" s="50"/>
      <c r="F4" s="49"/>
      <c r="G4" s="50"/>
      <c r="H4" s="50"/>
      <c r="I4" s="50"/>
      <c r="J4" s="50"/>
      <c r="K4" s="50"/>
      <c r="L4" s="50"/>
      <c r="M4" s="50"/>
      <c r="N4" s="50"/>
      <c r="O4" s="50"/>
      <c r="P4" s="50"/>
    </row>
    <row r="5" spans="1:37" s="27" customFormat="1" ht="33" customHeight="1" x14ac:dyDescent="0.2">
      <c r="A5" s="21">
        <v>1</v>
      </c>
      <c r="B5" s="22"/>
      <c r="C5" s="23"/>
      <c r="D5" s="24"/>
      <c r="E5" s="25"/>
      <c r="F5" s="99"/>
      <c r="G5" s="99"/>
      <c r="H5" s="26"/>
      <c r="I5" s="94"/>
      <c r="J5" s="26"/>
      <c r="K5" s="26"/>
      <c r="L5" s="26"/>
      <c r="M5" s="26"/>
      <c r="N5" s="26"/>
      <c r="O5" s="26"/>
      <c r="P5" s="26"/>
    </row>
    <row r="6" spans="1:37" s="27" customFormat="1" ht="33" customHeight="1" x14ac:dyDescent="0.2">
      <c r="A6" s="28">
        <v>2</v>
      </c>
      <c r="B6" s="23"/>
      <c r="C6" s="23"/>
      <c r="D6" s="29"/>
      <c r="E6" s="30"/>
      <c r="F6" s="100"/>
      <c r="G6" s="100"/>
      <c r="H6" s="31"/>
      <c r="I6" s="95"/>
      <c r="J6" s="31"/>
      <c r="K6" s="31"/>
      <c r="L6" s="31"/>
      <c r="M6" s="31"/>
      <c r="N6" s="31"/>
      <c r="O6" s="31"/>
      <c r="P6" s="31"/>
    </row>
    <row r="7" spans="1:37" s="27" customFormat="1" ht="33" customHeight="1" x14ac:dyDescent="0.2">
      <c r="A7" s="28">
        <v>3</v>
      </c>
      <c r="B7" s="23"/>
      <c r="C7" s="23"/>
      <c r="D7" s="29"/>
      <c r="E7" s="30"/>
      <c r="F7" s="100"/>
      <c r="G7" s="100"/>
      <c r="H7" s="31"/>
      <c r="I7" s="95"/>
      <c r="J7" s="31"/>
      <c r="K7" s="31"/>
      <c r="L7" s="31"/>
      <c r="M7" s="31"/>
      <c r="N7" s="31"/>
      <c r="O7" s="31"/>
      <c r="P7" s="31"/>
    </row>
    <row r="8" spans="1:37" s="27" customFormat="1" ht="33" customHeight="1" x14ac:dyDescent="0.2">
      <c r="A8" s="28">
        <v>4</v>
      </c>
      <c r="B8" s="23"/>
      <c r="C8" s="23"/>
      <c r="D8" s="29"/>
      <c r="E8" s="30"/>
      <c r="F8" s="100"/>
      <c r="G8" s="100"/>
      <c r="H8" s="31"/>
      <c r="I8" s="95"/>
      <c r="J8" s="31"/>
      <c r="K8" s="31"/>
      <c r="L8" s="31"/>
      <c r="M8" s="31"/>
      <c r="N8" s="31"/>
      <c r="O8" s="31"/>
      <c r="P8" s="31"/>
    </row>
    <row r="9" spans="1:37" s="27" customFormat="1" ht="33" customHeight="1" x14ac:dyDescent="0.2">
      <c r="A9" s="28">
        <v>5</v>
      </c>
      <c r="B9" s="23"/>
      <c r="C9" s="23"/>
      <c r="D9" s="29"/>
      <c r="E9" s="30"/>
      <c r="F9" s="100"/>
      <c r="G9" s="100"/>
      <c r="H9" s="31"/>
      <c r="I9" s="95"/>
      <c r="J9" s="31"/>
      <c r="K9" s="31"/>
      <c r="L9" s="31"/>
      <c r="M9" s="31"/>
      <c r="N9" s="31"/>
      <c r="O9" s="31"/>
      <c r="P9" s="31"/>
    </row>
    <row r="10" spans="1:37" s="27" customFormat="1" ht="33" customHeight="1" x14ac:dyDescent="0.2">
      <c r="A10" s="28">
        <v>6</v>
      </c>
      <c r="B10" s="23"/>
      <c r="C10" s="23"/>
      <c r="D10" s="29"/>
      <c r="E10" s="32"/>
      <c r="F10" s="100"/>
      <c r="G10" s="100"/>
      <c r="H10" s="31"/>
      <c r="I10" s="95"/>
      <c r="J10" s="31"/>
      <c r="K10" s="31"/>
      <c r="L10" s="31"/>
      <c r="M10" s="31"/>
      <c r="N10" s="31"/>
      <c r="O10" s="31"/>
      <c r="P10" s="31"/>
    </row>
    <row r="11" spans="1:37" s="27" customFormat="1" ht="33" customHeight="1" x14ac:dyDescent="0.2">
      <c r="A11" s="28">
        <v>7</v>
      </c>
      <c r="B11" s="23"/>
      <c r="C11" s="23"/>
      <c r="D11" s="29"/>
      <c r="E11" s="32"/>
      <c r="F11" s="100"/>
      <c r="G11" s="100"/>
      <c r="H11" s="31"/>
      <c r="I11" s="95"/>
      <c r="J11" s="31"/>
      <c r="K11" s="31"/>
      <c r="L11" s="31"/>
      <c r="M11" s="31"/>
      <c r="N11" s="31"/>
      <c r="O11" s="31"/>
      <c r="P11" s="31"/>
    </row>
    <row r="12" spans="1:37" s="27" customFormat="1" ht="33" customHeight="1" x14ac:dyDescent="0.2">
      <c r="A12" s="28">
        <v>8</v>
      </c>
      <c r="B12" s="23"/>
      <c r="C12" s="23"/>
      <c r="D12" s="29"/>
      <c r="E12" s="32"/>
      <c r="F12" s="100"/>
      <c r="G12" s="100"/>
      <c r="H12" s="31"/>
      <c r="I12" s="95"/>
      <c r="J12" s="31"/>
      <c r="K12" s="31"/>
      <c r="L12" s="31"/>
      <c r="M12" s="31"/>
      <c r="N12" s="31"/>
      <c r="O12" s="31"/>
      <c r="P12" s="31"/>
    </row>
    <row r="13" spans="1:37" s="27" customFormat="1" ht="33" customHeight="1" x14ac:dyDescent="0.2">
      <c r="A13" s="28">
        <v>9</v>
      </c>
      <c r="B13" s="23"/>
      <c r="C13" s="23"/>
      <c r="D13" s="29"/>
      <c r="E13" s="32"/>
      <c r="F13" s="100"/>
      <c r="G13" s="100"/>
      <c r="H13" s="31"/>
      <c r="I13" s="95"/>
      <c r="J13" s="31"/>
      <c r="K13" s="31"/>
      <c r="L13" s="31"/>
      <c r="M13" s="31"/>
      <c r="N13" s="31"/>
      <c r="O13" s="31"/>
      <c r="P13" s="31"/>
    </row>
    <row r="14" spans="1:37" s="27" customFormat="1" ht="33" customHeight="1" x14ac:dyDescent="0.2">
      <c r="A14" s="28">
        <v>10</v>
      </c>
      <c r="B14" s="23"/>
      <c r="C14" s="23"/>
      <c r="D14" s="29"/>
      <c r="E14" s="32"/>
      <c r="F14" s="100"/>
      <c r="G14" s="100"/>
      <c r="H14" s="31"/>
      <c r="I14" s="95"/>
      <c r="J14" s="31"/>
      <c r="K14" s="31"/>
      <c r="L14" s="31"/>
      <c r="M14" s="31"/>
      <c r="N14" s="31"/>
      <c r="O14" s="31"/>
      <c r="P14" s="31"/>
    </row>
    <row r="15" spans="1:37" s="27" customFormat="1" ht="33" customHeight="1" x14ac:dyDescent="0.2">
      <c r="A15" s="28">
        <v>11</v>
      </c>
      <c r="B15" s="23"/>
      <c r="C15" s="23"/>
      <c r="D15" s="29"/>
      <c r="E15" s="32"/>
      <c r="F15" s="100"/>
      <c r="G15" s="100"/>
      <c r="H15" s="31"/>
      <c r="I15" s="95"/>
      <c r="J15" s="31"/>
      <c r="K15" s="31"/>
      <c r="L15" s="31"/>
      <c r="M15" s="31"/>
      <c r="N15" s="31"/>
      <c r="O15" s="31"/>
      <c r="P15" s="31"/>
    </row>
    <row r="16" spans="1:37" s="27" customFormat="1" ht="33" customHeight="1" x14ac:dyDescent="0.2">
      <c r="A16" s="28">
        <v>12</v>
      </c>
      <c r="B16" s="23"/>
      <c r="C16" s="23"/>
      <c r="D16" s="29"/>
      <c r="E16" s="32"/>
      <c r="F16" s="100"/>
      <c r="G16" s="100"/>
      <c r="H16" s="31"/>
      <c r="I16" s="95"/>
      <c r="J16" s="31"/>
      <c r="K16" s="31"/>
      <c r="L16" s="31"/>
      <c r="M16" s="31"/>
      <c r="N16" s="31"/>
      <c r="O16" s="31"/>
      <c r="P16" s="31"/>
    </row>
    <row r="17" spans="1:16" s="27" customFormat="1" ht="33" customHeight="1" x14ac:dyDescent="0.2">
      <c r="A17" s="28">
        <v>13</v>
      </c>
      <c r="B17" s="23"/>
      <c r="C17" s="23"/>
      <c r="D17" s="29"/>
      <c r="E17" s="32"/>
      <c r="F17" s="100"/>
      <c r="G17" s="100"/>
      <c r="H17" s="31"/>
      <c r="I17" s="95"/>
      <c r="J17" s="31"/>
      <c r="K17" s="31"/>
      <c r="L17" s="31"/>
      <c r="M17" s="31"/>
      <c r="N17" s="31"/>
      <c r="O17" s="31"/>
      <c r="P17" s="31"/>
    </row>
    <row r="18" spans="1:16" s="27" customFormat="1" ht="33" customHeight="1" x14ac:dyDescent="0.2">
      <c r="A18" s="28">
        <v>14</v>
      </c>
      <c r="B18" s="23"/>
      <c r="C18" s="23"/>
      <c r="D18" s="29"/>
      <c r="E18" s="32"/>
      <c r="F18" s="100"/>
      <c r="G18" s="100"/>
      <c r="H18" s="31"/>
      <c r="I18" s="95"/>
      <c r="J18" s="31"/>
      <c r="K18" s="31"/>
      <c r="L18" s="31"/>
      <c r="M18" s="31"/>
      <c r="N18" s="31"/>
      <c r="O18" s="31"/>
      <c r="P18" s="31"/>
    </row>
    <row r="19" spans="1:16" s="27" customFormat="1" ht="33" customHeight="1" x14ac:dyDescent="0.2">
      <c r="A19" s="28">
        <v>15</v>
      </c>
      <c r="B19" s="23"/>
      <c r="C19" s="23"/>
      <c r="D19" s="29"/>
      <c r="E19" s="32"/>
      <c r="F19" s="100"/>
      <c r="G19" s="100"/>
      <c r="H19" s="31"/>
      <c r="I19" s="95"/>
      <c r="J19" s="31"/>
      <c r="K19" s="31"/>
      <c r="L19" s="31"/>
      <c r="M19" s="31"/>
      <c r="N19" s="31"/>
      <c r="O19" s="31"/>
      <c r="P19" s="31"/>
    </row>
    <row r="20" spans="1:16" s="27" customFormat="1" ht="33" customHeight="1" x14ac:dyDescent="0.2">
      <c r="A20" s="28">
        <v>16</v>
      </c>
      <c r="B20" s="23"/>
      <c r="C20" s="23"/>
      <c r="D20" s="29"/>
      <c r="E20" s="32"/>
      <c r="F20" s="100"/>
      <c r="G20" s="100"/>
      <c r="H20" s="31"/>
      <c r="I20" s="95"/>
      <c r="J20" s="31"/>
      <c r="K20" s="31"/>
      <c r="L20" s="31"/>
      <c r="M20" s="31"/>
      <c r="N20" s="31"/>
      <c r="O20" s="31"/>
      <c r="P20" s="31"/>
    </row>
    <row r="21" spans="1:16" s="27" customFormat="1" ht="33" customHeight="1" x14ac:dyDescent="0.2">
      <c r="A21" s="28">
        <v>17</v>
      </c>
      <c r="B21" s="23"/>
      <c r="C21" s="23"/>
      <c r="D21" s="29"/>
      <c r="E21" s="32"/>
      <c r="F21" s="100"/>
      <c r="G21" s="100"/>
      <c r="H21" s="31"/>
      <c r="I21" s="95"/>
      <c r="J21" s="31"/>
      <c r="K21" s="31"/>
      <c r="L21" s="31"/>
      <c r="M21" s="31"/>
      <c r="N21" s="31"/>
      <c r="O21" s="31"/>
      <c r="P21" s="31"/>
    </row>
    <row r="22" spans="1:16" s="27" customFormat="1" ht="33" customHeight="1" x14ac:dyDescent="0.2">
      <c r="A22" s="28">
        <v>18</v>
      </c>
      <c r="B22" s="23"/>
      <c r="C22" s="23"/>
      <c r="D22" s="29"/>
      <c r="E22" s="32"/>
      <c r="F22" s="100"/>
      <c r="G22" s="100"/>
      <c r="H22" s="31"/>
      <c r="I22" s="95"/>
      <c r="J22" s="31"/>
      <c r="K22" s="31"/>
      <c r="L22" s="31"/>
      <c r="M22" s="31"/>
      <c r="N22" s="31"/>
      <c r="O22" s="31"/>
      <c r="P22" s="31"/>
    </row>
    <row r="23" spans="1:16" s="27" customFormat="1" ht="33" customHeight="1" x14ac:dyDescent="0.2">
      <c r="A23" s="28">
        <v>19</v>
      </c>
      <c r="B23" s="23"/>
      <c r="C23" s="23"/>
      <c r="D23" s="29"/>
      <c r="E23" s="32"/>
      <c r="F23" s="100"/>
      <c r="G23" s="100"/>
      <c r="H23" s="31"/>
      <c r="I23" s="95"/>
      <c r="J23" s="31"/>
      <c r="K23" s="31"/>
      <c r="L23" s="31"/>
      <c r="M23" s="31"/>
      <c r="N23" s="31"/>
      <c r="O23" s="31"/>
      <c r="P23" s="31"/>
    </row>
    <row r="24" spans="1:16" s="27" customFormat="1" ht="33" customHeight="1" x14ac:dyDescent="0.2">
      <c r="A24" s="28">
        <v>20</v>
      </c>
      <c r="B24" s="191" t="s">
        <v>77</v>
      </c>
      <c r="C24" s="192"/>
      <c r="D24" s="29"/>
      <c r="E24" s="32"/>
      <c r="F24" s="100"/>
      <c r="G24" s="100"/>
      <c r="H24" s="31"/>
      <c r="I24" s="95"/>
      <c r="J24" s="31"/>
      <c r="K24" s="31"/>
      <c r="L24" s="31"/>
      <c r="M24" s="31"/>
      <c r="N24" s="31"/>
      <c r="O24" s="31"/>
      <c r="P24" s="31"/>
    </row>
    <row r="25" spans="1:16" s="48" customFormat="1" ht="25.15" customHeight="1" thickBot="1" x14ac:dyDescent="0.25">
      <c r="A25" s="45" t="s">
        <v>35</v>
      </c>
      <c r="B25" s="46"/>
      <c r="C25" s="46"/>
      <c r="D25" s="47"/>
      <c r="E25" s="47"/>
      <c r="F25" s="101"/>
      <c r="G25" s="101"/>
      <c r="H25" s="47"/>
      <c r="I25" s="96">
        <f>SUM(I5:I24)</f>
        <v>0</v>
      </c>
      <c r="J25" s="47"/>
      <c r="K25" s="47"/>
      <c r="L25" s="47"/>
      <c r="M25" s="47"/>
      <c r="N25" s="47"/>
      <c r="O25" s="47"/>
      <c r="P25" s="47"/>
    </row>
    <row r="26" spans="1:16" s="36" customFormat="1" ht="25.15" customHeight="1" thickTop="1" x14ac:dyDescent="0.2">
      <c r="A26" s="33"/>
      <c r="B26" s="34"/>
      <c r="C26" s="34"/>
      <c r="D26" s="35"/>
      <c r="E26" s="35"/>
      <c r="F26" s="102"/>
      <c r="G26" s="102"/>
      <c r="H26" s="35"/>
      <c r="I26" s="97"/>
      <c r="J26" s="34"/>
      <c r="K26" s="34"/>
      <c r="L26" s="34"/>
      <c r="M26" s="35"/>
      <c r="N26" s="34"/>
      <c r="O26" s="34"/>
      <c r="P26" s="34"/>
    </row>
    <row r="27" spans="1:16" s="44" customFormat="1" ht="43.5" customHeight="1" x14ac:dyDescent="0.2">
      <c r="A27" s="195" t="s">
        <v>23</v>
      </c>
      <c r="B27" s="196"/>
      <c r="C27" s="196"/>
      <c r="D27" s="49"/>
      <c r="E27" s="50"/>
      <c r="F27" s="49"/>
      <c r="G27" s="103"/>
      <c r="H27" s="50"/>
      <c r="I27" s="93"/>
      <c r="J27" s="50"/>
      <c r="K27" s="50"/>
      <c r="L27" s="50"/>
      <c r="M27" s="50"/>
      <c r="N27" s="50"/>
      <c r="O27" s="50"/>
      <c r="P27" s="50"/>
    </row>
    <row r="28" spans="1:16" s="27" customFormat="1" ht="33" customHeight="1" x14ac:dyDescent="0.2">
      <c r="A28" s="21">
        <v>1</v>
      </c>
      <c r="B28" s="22"/>
      <c r="C28" s="23"/>
      <c r="D28" s="24"/>
      <c r="E28" s="25"/>
      <c r="F28" s="99"/>
      <c r="G28" s="99"/>
      <c r="H28" s="26"/>
      <c r="I28" s="94"/>
      <c r="J28" s="26"/>
      <c r="K28" s="26"/>
      <c r="L28" s="26"/>
      <c r="M28" s="26"/>
      <c r="N28" s="26"/>
      <c r="O28" s="26"/>
      <c r="P28" s="26"/>
    </row>
    <row r="29" spans="1:16" s="27" customFormat="1" ht="33" customHeight="1" x14ac:dyDescent="0.2">
      <c r="A29" s="28">
        <v>2</v>
      </c>
      <c r="B29" s="23"/>
      <c r="C29" s="23"/>
      <c r="D29" s="29"/>
      <c r="E29" s="30"/>
      <c r="F29" s="100"/>
      <c r="G29" s="100"/>
      <c r="H29" s="31"/>
      <c r="I29" s="95"/>
      <c r="J29" s="31"/>
      <c r="K29" s="31"/>
      <c r="L29" s="31"/>
      <c r="M29" s="31"/>
      <c r="N29" s="31"/>
      <c r="O29" s="31"/>
      <c r="P29" s="31"/>
    </row>
    <row r="30" spans="1:16" s="27" customFormat="1" ht="33" customHeight="1" x14ac:dyDescent="0.2">
      <c r="A30" s="28">
        <v>3</v>
      </c>
      <c r="B30" s="23"/>
      <c r="C30" s="23"/>
      <c r="D30" s="29"/>
      <c r="E30" s="30"/>
      <c r="F30" s="100"/>
      <c r="G30" s="100"/>
      <c r="H30" s="31"/>
      <c r="I30" s="95"/>
      <c r="J30" s="31"/>
      <c r="K30" s="31"/>
      <c r="L30" s="31"/>
      <c r="M30" s="31"/>
      <c r="N30" s="31"/>
      <c r="O30" s="31"/>
      <c r="P30" s="31"/>
    </row>
    <row r="31" spans="1:16" s="27" customFormat="1" ht="33" customHeight="1" x14ac:dyDescent="0.2">
      <c r="A31" s="28">
        <v>4</v>
      </c>
      <c r="B31" s="23"/>
      <c r="C31" s="23"/>
      <c r="D31" s="29"/>
      <c r="E31" s="30"/>
      <c r="F31" s="100"/>
      <c r="G31" s="100"/>
      <c r="H31" s="31"/>
      <c r="I31" s="95"/>
      <c r="J31" s="31"/>
      <c r="K31" s="31"/>
      <c r="L31" s="31"/>
      <c r="M31" s="31"/>
      <c r="N31" s="31"/>
      <c r="O31" s="31"/>
      <c r="P31" s="31"/>
    </row>
    <row r="32" spans="1:16" s="27" customFormat="1" ht="33" customHeight="1" x14ac:dyDescent="0.2">
      <c r="A32" s="28">
        <v>5</v>
      </c>
      <c r="B32" s="23"/>
      <c r="C32" s="23"/>
      <c r="D32" s="29"/>
      <c r="E32" s="30"/>
      <c r="F32" s="100"/>
      <c r="G32" s="100"/>
      <c r="H32" s="31"/>
      <c r="I32" s="95"/>
      <c r="J32" s="31"/>
      <c r="K32" s="31"/>
      <c r="L32" s="31"/>
      <c r="M32" s="31"/>
      <c r="N32" s="31"/>
      <c r="O32" s="31"/>
      <c r="P32" s="31"/>
    </row>
    <row r="33" spans="1:16" s="27" customFormat="1" ht="33" customHeight="1" x14ac:dyDescent="0.2">
      <c r="A33" s="28">
        <v>6</v>
      </c>
      <c r="B33" s="23"/>
      <c r="C33" s="23"/>
      <c r="D33" s="29"/>
      <c r="E33" s="32"/>
      <c r="F33" s="100"/>
      <c r="G33" s="100"/>
      <c r="H33" s="31"/>
      <c r="I33" s="95"/>
      <c r="J33" s="31"/>
      <c r="K33" s="31"/>
      <c r="L33" s="31"/>
      <c r="M33" s="31"/>
      <c r="N33" s="31"/>
      <c r="O33" s="31"/>
      <c r="P33" s="31"/>
    </row>
    <row r="34" spans="1:16" s="27" customFormat="1" ht="33" customHeight="1" x14ac:dyDescent="0.2">
      <c r="A34" s="28">
        <v>7</v>
      </c>
      <c r="B34" s="23"/>
      <c r="C34" s="23"/>
      <c r="D34" s="29"/>
      <c r="E34" s="32"/>
      <c r="F34" s="100"/>
      <c r="G34" s="100"/>
      <c r="H34" s="31"/>
      <c r="I34" s="95"/>
      <c r="J34" s="31"/>
      <c r="K34" s="31"/>
      <c r="L34" s="31"/>
      <c r="M34" s="31"/>
      <c r="N34" s="31"/>
      <c r="O34" s="31"/>
      <c r="P34" s="31"/>
    </row>
    <row r="35" spans="1:16" s="27" customFormat="1" ht="33" customHeight="1" x14ac:dyDescent="0.2">
      <c r="A35" s="28">
        <v>8</v>
      </c>
      <c r="B35" s="23"/>
      <c r="C35" s="23"/>
      <c r="D35" s="29"/>
      <c r="E35" s="32"/>
      <c r="F35" s="100"/>
      <c r="G35" s="100"/>
      <c r="H35" s="31"/>
      <c r="I35" s="95"/>
      <c r="J35" s="31"/>
      <c r="K35" s="31"/>
      <c r="L35" s="31"/>
      <c r="M35" s="31"/>
      <c r="N35" s="31"/>
      <c r="O35" s="31"/>
      <c r="P35" s="31"/>
    </row>
    <row r="36" spans="1:16" s="27" customFormat="1" ht="33" customHeight="1" x14ac:dyDescent="0.2">
      <c r="A36" s="28">
        <v>9</v>
      </c>
      <c r="B36" s="23"/>
      <c r="C36" s="23"/>
      <c r="D36" s="29"/>
      <c r="E36" s="32"/>
      <c r="F36" s="100"/>
      <c r="G36" s="100"/>
      <c r="H36" s="31"/>
      <c r="I36" s="95"/>
      <c r="J36" s="31"/>
      <c r="K36" s="31"/>
      <c r="L36" s="31"/>
      <c r="M36" s="31"/>
      <c r="N36" s="31"/>
      <c r="O36" s="31"/>
      <c r="P36" s="31"/>
    </row>
    <row r="37" spans="1:16" s="27" customFormat="1" ht="33" customHeight="1" x14ac:dyDescent="0.2">
      <c r="A37" s="28">
        <v>10</v>
      </c>
      <c r="B37" s="23"/>
      <c r="C37" s="23"/>
      <c r="D37" s="29"/>
      <c r="E37" s="32"/>
      <c r="F37" s="100"/>
      <c r="G37" s="100"/>
      <c r="H37" s="31"/>
      <c r="I37" s="95"/>
      <c r="J37" s="31"/>
      <c r="K37" s="31"/>
      <c r="L37" s="31"/>
      <c r="M37" s="31"/>
      <c r="N37" s="31"/>
      <c r="O37" s="31"/>
      <c r="P37" s="31"/>
    </row>
    <row r="38" spans="1:16" s="27" customFormat="1" ht="33" customHeight="1" x14ac:dyDescent="0.2">
      <c r="A38" s="28">
        <v>11</v>
      </c>
      <c r="B38" s="23"/>
      <c r="C38" s="23"/>
      <c r="D38" s="29"/>
      <c r="E38" s="32"/>
      <c r="F38" s="100"/>
      <c r="G38" s="100"/>
      <c r="H38" s="31"/>
      <c r="I38" s="95"/>
      <c r="J38" s="31"/>
      <c r="K38" s="31"/>
      <c r="L38" s="31"/>
      <c r="M38" s="31"/>
      <c r="N38" s="31"/>
      <c r="O38" s="31"/>
      <c r="P38" s="31"/>
    </row>
    <row r="39" spans="1:16" s="27" customFormat="1" ht="33" customHeight="1" x14ac:dyDescent="0.2">
      <c r="A39" s="28">
        <v>12</v>
      </c>
      <c r="B39" s="23"/>
      <c r="C39" s="23"/>
      <c r="D39" s="29"/>
      <c r="E39" s="32"/>
      <c r="F39" s="100"/>
      <c r="G39" s="100"/>
      <c r="H39" s="31"/>
      <c r="I39" s="95"/>
      <c r="J39" s="31"/>
      <c r="K39" s="31"/>
      <c r="L39" s="31"/>
      <c r="M39" s="31"/>
      <c r="N39" s="31"/>
      <c r="O39" s="31"/>
      <c r="P39" s="31"/>
    </row>
    <row r="40" spans="1:16" s="27" customFormat="1" ht="33" customHeight="1" x14ac:dyDescent="0.2">
      <c r="A40" s="28">
        <v>13</v>
      </c>
      <c r="B40" s="23"/>
      <c r="C40" s="23"/>
      <c r="D40" s="29"/>
      <c r="E40" s="32"/>
      <c r="F40" s="100"/>
      <c r="G40" s="100"/>
      <c r="H40" s="31"/>
      <c r="I40" s="95"/>
      <c r="J40" s="31"/>
      <c r="K40" s="31"/>
      <c r="L40" s="31"/>
      <c r="M40" s="31"/>
      <c r="N40" s="31"/>
      <c r="O40" s="31"/>
      <c r="P40" s="31"/>
    </row>
    <row r="41" spans="1:16" s="27" customFormat="1" ht="33" customHeight="1" x14ac:dyDescent="0.2">
      <c r="A41" s="28">
        <v>14</v>
      </c>
      <c r="B41" s="23"/>
      <c r="C41" s="23"/>
      <c r="D41" s="29"/>
      <c r="E41" s="32"/>
      <c r="F41" s="100"/>
      <c r="G41" s="100"/>
      <c r="H41" s="31"/>
      <c r="I41" s="95"/>
      <c r="J41" s="31"/>
      <c r="K41" s="31"/>
      <c r="L41" s="31"/>
      <c r="M41" s="31"/>
      <c r="N41" s="31"/>
      <c r="O41" s="31"/>
      <c r="P41" s="31"/>
    </row>
    <row r="42" spans="1:16" s="27" customFormat="1" ht="33" customHeight="1" x14ac:dyDescent="0.2">
      <c r="A42" s="28">
        <v>15</v>
      </c>
      <c r="B42" s="23"/>
      <c r="C42" s="23"/>
      <c r="D42" s="29"/>
      <c r="E42" s="32"/>
      <c r="F42" s="100"/>
      <c r="G42" s="100"/>
      <c r="H42" s="31"/>
      <c r="I42" s="95"/>
      <c r="J42" s="31"/>
      <c r="K42" s="31"/>
      <c r="L42" s="31"/>
      <c r="M42" s="31"/>
      <c r="N42" s="31"/>
      <c r="O42" s="31"/>
      <c r="P42" s="31"/>
    </row>
    <row r="43" spans="1:16" s="27" customFormat="1" ht="33" customHeight="1" x14ac:dyDescent="0.2">
      <c r="A43" s="28">
        <v>16</v>
      </c>
      <c r="B43" s="23"/>
      <c r="C43" s="23"/>
      <c r="D43" s="29"/>
      <c r="E43" s="32"/>
      <c r="F43" s="100"/>
      <c r="G43" s="100"/>
      <c r="H43" s="31"/>
      <c r="I43" s="95"/>
      <c r="J43" s="31"/>
      <c r="K43" s="31"/>
      <c r="L43" s="31"/>
      <c r="M43" s="31"/>
      <c r="N43" s="31"/>
      <c r="O43" s="31"/>
      <c r="P43" s="31"/>
    </row>
    <row r="44" spans="1:16" s="27" customFormat="1" ht="33" customHeight="1" x14ac:dyDescent="0.2">
      <c r="A44" s="28">
        <v>17</v>
      </c>
      <c r="B44" s="23"/>
      <c r="C44" s="23"/>
      <c r="D44" s="29"/>
      <c r="E44" s="32"/>
      <c r="F44" s="100"/>
      <c r="G44" s="100"/>
      <c r="H44" s="31"/>
      <c r="I44" s="95"/>
      <c r="J44" s="31"/>
      <c r="K44" s="31"/>
      <c r="L44" s="31"/>
      <c r="M44" s="31"/>
      <c r="N44" s="31"/>
      <c r="O44" s="31"/>
      <c r="P44" s="31"/>
    </row>
    <row r="45" spans="1:16" s="27" customFormat="1" ht="33" customHeight="1" x14ac:dyDescent="0.2">
      <c r="A45" s="28">
        <v>18</v>
      </c>
      <c r="B45" s="23"/>
      <c r="C45" s="23"/>
      <c r="D45" s="29"/>
      <c r="E45" s="32"/>
      <c r="F45" s="100"/>
      <c r="G45" s="100"/>
      <c r="H45" s="31"/>
      <c r="I45" s="95"/>
      <c r="J45" s="31"/>
      <c r="K45" s="31"/>
      <c r="L45" s="31"/>
      <c r="M45" s="31"/>
      <c r="N45" s="31"/>
      <c r="O45" s="31"/>
      <c r="P45" s="31"/>
    </row>
    <row r="46" spans="1:16" s="27" customFormat="1" ht="33" customHeight="1" x14ac:dyDescent="0.2">
      <c r="A46" s="28">
        <v>19</v>
      </c>
      <c r="B46" s="23"/>
      <c r="C46" s="23"/>
      <c r="D46" s="29"/>
      <c r="E46" s="32"/>
      <c r="F46" s="100"/>
      <c r="G46" s="100"/>
      <c r="H46" s="31"/>
      <c r="I46" s="95"/>
      <c r="J46" s="31"/>
      <c r="K46" s="31"/>
      <c r="L46" s="31"/>
      <c r="M46" s="31"/>
      <c r="N46" s="31"/>
      <c r="O46" s="31"/>
      <c r="P46" s="31"/>
    </row>
    <row r="47" spans="1:16" s="27" customFormat="1" ht="33" customHeight="1" x14ac:dyDescent="0.2">
      <c r="A47" s="28">
        <v>20</v>
      </c>
      <c r="B47" s="191" t="s">
        <v>77</v>
      </c>
      <c r="C47" s="192"/>
      <c r="D47" s="29"/>
      <c r="E47" s="32"/>
      <c r="F47" s="100"/>
      <c r="G47" s="100"/>
      <c r="H47" s="31"/>
      <c r="I47" s="95"/>
      <c r="J47" s="31"/>
      <c r="K47" s="31"/>
      <c r="L47" s="31"/>
      <c r="M47" s="31"/>
      <c r="N47" s="31"/>
      <c r="O47" s="31"/>
      <c r="P47" s="31"/>
    </row>
    <row r="48" spans="1:16" s="48" customFormat="1" ht="25.15" customHeight="1" thickBot="1" x14ac:dyDescent="0.25">
      <c r="A48" s="60" t="s">
        <v>35</v>
      </c>
      <c r="B48" s="46"/>
      <c r="C48" s="46"/>
      <c r="D48" s="47"/>
      <c r="E48" s="47"/>
      <c r="F48" s="101"/>
      <c r="G48" s="101"/>
      <c r="H48" s="47"/>
      <c r="I48" s="96">
        <f>SUM(I28:I47)</f>
        <v>0</v>
      </c>
      <c r="J48" s="47"/>
      <c r="K48" s="47"/>
      <c r="L48" s="47"/>
      <c r="M48" s="47"/>
      <c r="N48" s="47"/>
      <c r="O48" s="47"/>
      <c r="P48" s="47"/>
    </row>
    <row r="49" ht="24" customHeight="1" thickTop="1" x14ac:dyDescent="0.2"/>
  </sheetData>
  <sheetProtection algorithmName="SHA-512" hashValue="+aHTpDFrbaZEPWIoKCaCRptuZQm20z5rmjfR+ZAeTubri7kUYtysCt+W9fBO0v0qkFHTm2Noc5vh1kHel6VXOQ==" saltValue="oWlqIQsVz8ZDUq6Fke+LKg==" spinCount="100000" sheet="1" formatColumns="0" formatRows="0" insertColumns="0" insertRows="0" deleteColumns="0" deleteRows="0" selectLockedCells="1"/>
  <mergeCells count="4">
    <mergeCell ref="A4:C4"/>
    <mergeCell ref="A27:C27"/>
    <mergeCell ref="B24:C24"/>
    <mergeCell ref="B47:C47"/>
  </mergeCells>
  <conditionalFormatting sqref="I1:I1048576">
    <cfRule type="expression" dxfId="3" priority="1">
      <formula>AND($F1&lt;&gt;"",$G1="")</formula>
    </cfRule>
  </conditionalFormatting>
  <printOptions horizontalCentered="1" gridLines="1"/>
  <pageMargins left="0.7" right="0.7" top="1.25" bottom="0.75" header="0.55000000000000004" footer="0.3"/>
  <pageSetup scale="12"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M5:M24 M28:M47</xm:sqref>
        </x14:dataValidation>
        <x14:dataValidation type="list" allowBlank="1" showInputMessage="1" showErrorMessage="1">
          <x14:formula1>
            <xm:f>Reference!$B$3</xm:f>
          </x14:formula1>
          <xm:sqref>N5:N24 N28:N47</xm:sqref>
        </x14:dataValidation>
        <x14:dataValidation type="list" allowBlank="1" showInputMessage="1" showErrorMessage="1">
          <x14:formula1>
            <xm:f>Reference!$B$3:$B$5</xm:f>
          </x14:formula1>
          <xm:sqref>O5:O24 O28:O47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8"/>
  <sheetViews>
    <sheetView showGridLines="0" zoomScale="70" zoomScaleNormal="70" workbookViewId="0">
      <pane ySplit="3" topLeftCell="A4" activePane="bottomLeft" state="frozen"/>
      <selection activeCell="M3" sqref="M3"/>
      <selection pane="bottomLeft" activeCell="A5" sqref="A5"/>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4" customWidth="1"/>
    <col min="7" max="7" width="42.5546875" style="104" customWidth="1"/>
    <col min="8" max="8" width="41.44140625" style="20" customWidth="1"/>
    <col min="9" max="9" width="41.109375" style="98" customWidth="1"/>
    <col min="10" max="10" width="35.33203125" style="20" customWidth="1"/>
    <col min="11" max="11" width="36.44140625" style="20" customWidth="1"/>
    <col min="12" max="12" width="37.5546875" style="20" customWidth="1"/>
    <col min="13" max="13" width="46.109375" style="20" customWidth="1"/>
    <col min="14" max="14" width="34" style="20" customWidth="1"/>
    <col min="15" max="15" width="33.6640625" style="20" customWidth="1"/>
    <col min="16" max="16" width="42.77734375" style="20" customWidth="1"/>
    <col min="17" max="17" width="51.21875" style="20" customWidth="1"/>
    <col min="18" max="16384" width="8.77734375" style="20"/>
  </cols>
  <sheetData>
    <row r="1" spans="1:37" s="44" customFormat="1" ht="48" customHeight="1" x14ac:dyDescent="0.2">
      <c r="A1" s="129" t="s">
        <v>86</v>
      </c>
      <c r="B1" s="187"/>
      <c r="C1" s="187"/>
      <c r="D1" s="187"/>
      <c r="E1" s="187"/>
      <c r="F1" s="187"/>
      <c r="G1" s="187"/>
      <c r="H1" s="187"/>
      <c r="I1" s="187"/>
      <c r="J1" s="187"/>
      <c r="K1" s="187"/>
      <c r="L1" s="187"/>
      <c r="M1" s="187"/>
      <c r="N1" s="187"/>
      <c r="O1" s="187"/>
      <c r="P1" s="187"/>
      <c r="Q1" s="187"/>
    </row>
    <row r="2" spans="1:37" s="38" customFormat="1" ht="20.25" customHeight="1" x14ac:dyDescent="0.2">
      <c r="A2" s="37"/>
      <c r="D2" s="39">
        <v>1</v>
      </c>
      <c r="E2" s="39">
        <f>D2+1</f>
        <v>2</v>
      </c>
      <c r="F2" s="39">
        <f t="shared" ref="F2:I2" si="0">E2+1</f>
        <v>3</v>
      </c>
      <c r="G2" s="39">
        <f t="shared" si="0"/>
        <v>4</v>
      </c>
      <c r="H2" s="39">
        <f t="shared" si="0"/>
        <v>5</v>
      </c>
      <c r="I2" s="39">
        <f t="shared" si="0"/>
        <v>6</v>
      </c>
      <c r="J2" s="39">
        <f t="shared" ref="J2:Q2" si="1">I2+1</f>
        <v>7</v>
      </c>
      <c r="K2" s="39">
        <f t="shared" si="1"/>
        <v>8</v>
      </c>
      <c r="L2" s="39">
        <f t="shared" si="1"/>
        <v>9</v>
      </c>
      <c r="M2" s="39">
        <f t="shared" si="1"/>
        <v>10</v>
      </c>
      <c r="N2" s="39">
        <f t="shared" si="1"/>
        <v>11</v>
      </c>
      <c r="O2" s="39">
        <f t="shared" si="1"/>
        <v>12</v>
      </c>
      <c r="P2" s="39">
        <f t="shared" si="1"/>
        <v>13</v>
      </c>
      <c r="Q2" s="39">
        <f t="shared" si="1"/>
        <v>14</v>
      </c>
      <c r="R2" s="40"/>
      <c r="S2" s="40"/>
      <c r="T2" s="40"/>
      <c r="U2" s="40"/>
      <c r="V2" s="40"/>
      <c r="W2" s="40"/>
      <c r="X2" s="40"/>
      <c r="Y2" s="40"/>
      <c r="Z2" s="40"/>
      <c r="AA2" s="40"/>
      <c r="AB2" s="40"/>
      <c r="AC2" s="40"/>
      <c r="AD2" s="40"/>
      <c r="AE2" s="40"/>
      <c r="AF2" s="40"/>
      <c r="AG2" s="40"/>
      <c r="AH2" s="40"/>
      <c r="AI2" s="40"/>
      <c r="AJ2" s="40"/>
      <c r="AK2" s="40"/>
    </row>
    <row r="3" spans="1:37" s="44" customFormat="1" ht="81.75" customHeight="1" x14ac:dyDescent="0.2">
      <c r="A3" s="41"/>
      <c r="B3" s="41"/>
      <c r="C3" s="42"/>
      <c r="D3" s="92" t="s">
        <v>0</v>
      </c>
      <c r="E3" s="43" t="s">
        <v>36</v>
      </c>
      <c r="F3" s="43" t="s">
        <v>90</v>
      </c>
      <c r="G3" s="130" t="s">
        <v>89</v>
      </c>
      <c r="H3" s="43" t="s">
        <v>33</v>
      </c>
      <c r="I3" s="43" t="s">
        <v>34</v>
      </c>
      <c r="J3" s="43" t="s">
        <v>41</v>
      </c>
      <c r="K3" s="43" t="s">
        <v>42</v>
      </c>
      <c r="L3" s="130" t="s">
        <v>48</v>
      </c>
      <c r="M3" s="43" t="s">
        <v>49</v>
      </c>
      <c r="N3" s="43" t="s">
        <v>50</v>
      </c>
      <c r="O3" s="43" t="s">
        <v>47</v>
      </c>
      <c r="P3" s="43" t="s">
        <v>47</v>
      </c>
      <c r="Q3" s="130" t="s">
        <v>94</v>
      </c>
    </row>
    <row r="4" spans="1:37" s="44" customFormat="1" ht="60" customHeight="1" x14ac:dyDescent="0.2">
      <c r="A4" s="195" t="s">
        <v>79</v>
      </c>
      <c r="B4" s="196"/>
      <c r="C4" s="196"/>
      <c r="D4" s="49"/>
      <c r="E4" s="50"/>
      <c r="F4" s="49"/>
      <c r="G4" s="50"/>
      <c r="H4" s="50"/>
      <c r="I4" s="50"/>
      <c r="J4" s="50"/>
      <c r="K4" s="50"/>
      <c r="L4" s="50"/>
      <c r="M4" s="50"/>
      <c r="N4" s="50"/>
      <c r="O4" s="50"/>
      <c r="P4" s="50"/>
      <c r="Q4" s="50"/>
    </row>
    <row r="5" spans="1:37" s="27" customFormat="1" ht="33" customHeight="1" x14ac:dyDescent="0.2">
      <c r="A5" s="21">
        <v>1</v>
      </c>
      <c r="B5" s="22"/>
      <c r="C5" s="23"/>
      <c r="D5" s="24"/>
      <c r="E5" s="25"/>
      <c r="F5" s="99"/>
      <c r="G5" s="99"/>
      <c r="H5" s="26"/>
      <c r="I5" s="94"/>
      <c r="J5" s="26"/>
      <c r="K5" s="26"/>
      <c r="L5" s="26"/>
      <c r="M5" s="26"/>
      <c r="N5" s="26"/>
      <c r="O5" s="26"/>
      <c r="P5" s="26"/>
      <c r="Q5" s="26"/>
    </row>
    <row r="6" spans="1:37" s="27" customFormat="1" ht="33" customHeight="1" x14ac:dyDescent="0.2">
      <c r="A6" s="28">
        <v>2</v>
      </c>
      <c r="B6" s="23"/>
      <c r="C6" s="23"/>
      <c r="D6" s="29"/>
      <c r="E6" s="30"/>
      <c r="F6" s="100"/>
      <c r="G6" s="100"/>
      <c r="H6" s="31"/>
      <c r="I6" s="95"/>
      <c r="J6" s="31"/>
      <c r="K6" s="31"/>
      <c r="L6" s="31"/>
      <c r="M6" s="31"/>
      <c r="N6" s="31"/>
      <c r="O6" s="31"/>
      <c r="P6" s="31"/>
      <c r="Q6" s="31"/>
    </row>
    <row r="7" spans="1:37" s="27" customFormat="1" ht="33" customHeight="1" x14ac:dyDescent="0.2">
      <c r="A7" s="28">
        <v>3</v>
      </c>
      <c r="B7" s="23"/>
      <c r="C7" s="23"/>
      <c r="D7" s="29"/>
      <c r="E7" s="30"/>
      <c r="F7" s="100"/>
      <c r="G7" s="100"/>
      <c r="H7" s="31"/>
      <c r="I7" s="95"/>
      <c r="J7" s="31"/>
      <c r="K7" s="31"/>
      <c r="L7" s="31"/>
      <c r="M7" s="31"/>
      <c r="N7" s="31"/>
      <c r="O7" s="31"/>
      <c r="P7" s="31"/>
      <c r="Q7" s="31"/>
    </row>
    <row r="8" spans="1:37" s="27" customFormat="1" ht="33" customHeight="1" x14ac:dyDescent="0.2">
      <c r="A8" s="28">
        <v>4</v>
      </c>
      <c r="B8" s="23"/>
      <c r="C8" s="23"/>
      <c r="D8" s="29"/>
      <c r="E8" s="30"/>
      <c r="F8" s="100"/>
      <c r="G8" s="100"/>
      <c r="H8" s="31"/>
      <c r="I8" s="95"/>
      <c r="J8" s="31"/>
      <c r="K8" s="31"/>
      <c r="L8" s="31"/>
      <c r="M8" s="31"/>
      <c r="N8" s="31"/>
      <c r="O8" s="31"/>
      <c r="P8" s="31"/>
      <c r="Q8" s="31"/>
    </row>
    <row r="9" spans="1:37" s="27" customFormat="1" ht="33" customHeight="1" x14ac:dyDescent="0.2">
      <c r="A9" s="28">
        <v>5</v>
      </c>
      <c r="B9" s="23"/>
      <c r="C9" s="23"/>
      <c r="D9" s="29"/>
      <c r="E9" s="30"/>
      <c r="F9" s="100"/>
      <c r="G9" s="100"/>
      <c r="H9" s="31"/>
      <c r="I9" s="95"/>
      <c r="J9" s="31"/>
      <c r="K9" s="31"/>
      <c r="L9" s="31"/>
      <c r="M9" s="31"/>
      <c r="N9" s="31"/>
      <c r="O9" s="31"/>
      <c r="P9" s="31"/>
      <c r="Q9" s="31"/>
    </row>
    <row r="10" spans="1:37" s="27" customFormat="1" ht="33" customHeight="1" x14ac:dyDescent="0.2">
      <c r="A10" s="28">
        <v>6</v>
      </c>
      <c r="B10" s="23"/>
      <c r="C10" s="23"/>
      <c r="D10" s="29"/>
      <c r="E10" s="32"/>
      <c r="F10" s="100"/>
      <c r="G10" s="100"/>
      <c r="H10" s="31"/>
      <c r="I10" s="95"/>
      <c r="J10" s="31"/>
      <c r="K10" s="31"/>
      <c r="L10" s="31"/>
      <c r="M10" s="31"/>
      <c r="N10" s="31"/>
      <c r="O10" s="31"/>
      <c r="P10" s="31"/>
      <c r="Q10" s="31"/>
    </row>
    <row r="11" spans="1:37" s="27" customFormat="1" ht="33" customHeight="1" x14ac:dyDescent="0.2">
      <c r="A11" s="28">
        <v>7</v>
      </c>
      <c r="B11" s="23"/>
      <c r="C11" s="23"/>
      <c r="D11" s="29"/>
      <c r="E11" s="32"/>
      <c r="F11" s="100"/>
      <c r="G11" s="100"/>
      <c r="H11" s="31"/>
      <c r="I11" s="95"/>
      <c r="J11" s="31"/>
      <c r="K11" s="31"/>
      <c r="L11" s="31"/>
      <c r="M11" s="31"/>
      <c r="N11" s="31"/>
      <c r="O11" s="31"/>
      <c r="P11" s="31"/>
      <c r="Q11" s="31"/>
    </row>
    <row r="12" spans="1:37" s="27" customFormat="1" ht="33" customHeight="1" x14ac:dyDescent="0.2">
      <c r="A12" s="28">
        <v>8</v>
      </c>
      <c r="B12" s="23"/>
      <c r="C12" s="23"/>
      <c r="D12" s="29"/>
      <c r="E12" s="32"/>
      <c r="F12" s="100"/>
      <c r="G12" s="100"/>
      <c r="H12" s="31"/>
      <c r="I12" s="95"/>
      <c r="J12" s="31"/>
      <c r="K12" s="31"/>
      <c r="L12" s="31"/>
      <c r="M12" s="31"/>
      <c r="N12" s="31"/>
      <c r="O12" s="31"/>
      <c r="P12" s="31"/>
      <c r="Q12" s="31"/>
    </row>
    <row r="13" spans="1:37" s="27" customFormat="1" ht="33" customHeight="1" x14ac:dyDescent="0.2">
      <c r="A13" s="28">
        <v>9</v>
      </c>
      <c r="B13" s="23"/>
      <c r="C13" s="23"/>
      <c r="D13" s="29"/>
      <c r="E13" s="32"/>
      <c r="F13" s="100"/>
      <c r="G13" s="100"/>
      <c r="H13" s="31"/>
      <c r="I13" s="95"/>
      <c r="J13" s="31"/>
      <c r="K13" s="31"/>
      <c r="L13" s="31"/>
      <c r="M13" s="31"/>
      <c r="N13" s="31"/>
      <c r="O13" s="31"/>
      <c r="P13" s="31"/>
      <c r="Q13" s="31"/>
    </row>
    <row r="14" spans="1:37" s="27" customFormat="1" ht="33" customHeight="1" x14ac:dyDescent="0.2">
      <c r="A14" s="28">
        <v>10</v>
      </c>
      <c r="B14" s="23"/>
      <c r="C14" s="23"/>
      <c r="D14" s="29"/>
      <c r="E14" s="32"/>
      <c r="F14" s="100"/>
      <c r="G14" s="100"/>
      <c r="H14" s="31"/>
      <c r="I14" s="95"/>
      <c r="J14" s="31"/>
      <c r="K14" s="31"/>
      <c r="L14" s="31"/>
      <c r="M14" s="31"/>
      <c r="N14" s="31"/>
      <c r="O14" s="31"/>
      <c r="P14" s="31"/>
      <c r="Q14" s="31"/>
    </row>
    <row r="15" spans="1:37" s="27" customFormat="1" ht="33" customHeight="1" x14ac:dyDescent="0.2">
      <c r="A15" s="28">
        <v>11</v>
      </c>
      <c r="B15" s="23"/>
      <c r="C15" s="23"/>
      <c r="D15" s="29"/>
      <c r="E15" s="32"/>
      <c r="F15" s="100"/>
      <c r="G15" s="100"/>
      <c r="H15" s="31"/>
      <c r="I15" s="95"/>
      <c r="J15" s="31"/>
      <c r="K15" s="31"/>
      <c r="L15" s="31"/>
      <c r="M15" s="31"/>
      <c r="N15" s="31"/>
      <c r="O15" s="31"/>
      <c r="P15" s="31"/>
      <c r="Q15" s="31"/>
    </row>
    <row r="16" spans="1:37" s="27" customFormat="1" ht="33" customHeight="1" x14ac:dyDescent="0.2">
      <c r="A16" s="28">
        <v>12</v>
      </c>
      <c r="B16" s="23"/>
      <c r="C16" s="23"/>
      <c r="D16" s="29"/>
      <c r="E16" s="32"/>
      <c r="F16" s="100"/>
      <c r="G16" s="100"/>
      <c r="H16" s="31"/>
      <c r="I16" s="95"/>
      <c r="J16" s="31"/>
      <c r="K16" s="31"/>
      <c r="L16" s="31"/>
      <c r="M16" s="31"/>
      <c r="N16" s="31"/>
      <c r="O16" s="31"/>
      <c r="P16" s="31"/>
      <c r="Q16" s="31"/>
    </row>
    <row r="17" spans="1:17" s="27" customFormat="1" ht="33" customHeight="1" x14ac:dyDescent="0.2">
      <c r="A17" s="28">
        <v>13</v>
      </c>
      <c r="B17" s="23"/>
      <c r="C17" s="23"/>
      <c r="D17" s="29"/>
      <c r="E17" s="32"/>
      <c r="F17" s="100"/>
      <c r="G17" s="100"/>
      <c r="H17" s="31"/>
      <c r="I17" s="95"/>
      <c r="J17" s="31"/>
      <c r="K17" s="31"/>
      <c r="L17" s="31"/>
      <c r="M17" s="31"/>
      <c r="N17" s="31"/>
      <c r="O17" s="31"/>
      <c r="P17" s="31"/>
      <c r="Q17" s="31"/>
    </row>
    <row r="18" spans="1:17" s="27" customFormat="1" ht="33" customHeight="1" x14ac:dyDescent="0.2">
      <c r="A18" s="28">
        <v>14</v>
      </c>
      <c r="B18" s="23"/>
      <c r="C18" s="23"/>
      <c r="D18" s="29"/>
      <c r="E18" s="32"/>
      <c r="F18" s="100"/>
      <c r="G18" s="100"/>
      <c r="H18" s="31"/>
      <c r="I18" s="95"/>
      <c r="J18" s="31"/>
      <c r="K18" s="31"/>
      <c r="L18" s="31"/>
      <c r="M18" s="31"/>
      <c r="N18" s="31"/>
      <c r="O18" s="31"/>
      <c r="P18" s="31"/>
      <c r="Q18" s="31"/>
    </row>
    <row r="19" spans="1:17" s="27" customFormat="1" ht="33" customHeight="1" x14ac:dyDescent="0.2">
      <c r="A19" s="28">
        <v>15</v>
      </c>
      <c r="B19" s="23"/>
      <c r="C19" s="23"/>
      <c r="D19" s="29"/>
      <c r="E19" s="32"/>
      <c r="F19" s="100"/>
      <c r="G19" s="100"/>
      <c r="H19" s="31"/>
      <c r="I19" s="95"/>
      <c r="J19" s="31"/>
      <c r="K19" s="31"/>
      <c r="L19" s="31"/>
      <c r="M19" s="31"/>
      <c r="N19" s="31"/>
      <c r="O19" s="31"/>
      <c r="P19" s="31"/>
      <c r="Q19" s="31"/>
    </row>
    <row r="20" spans="1:17" s="27" customFormat="1" ht="33" customHeight="1" x14ac:dyDescent="0.2">
      <c r="A20" s="28">
        <v>16</v>
      </c>
      <c r="B20" s="23"/>
      <c r="C20" s="23"/>
      <c r="D20" s="29"/>
      <c r="E20" s="32"/>
      <c r="F20" s="100"/>
      <c r="G20" s="100"/>
      <c r="H20" s="31"/>
      <c r="I20" s="95"/>
      <c r="J20" s="31"/>
      <c r="K20" s="31"/>
      <c r="L20" s="31"/>
      <c r="M20" s="31"/>
      <c r="N20" s="31"/>
      <c r="O20" s="31"/>
      <c r="P20" s="31"/>
      <c r="Q20" s="31"/>
    </row>
    <row r="21" spans="1:17" s="27" customFormat="1" ht="33" customHeight="1" x14ac:dyDescent="0.2">
      <c r="A21" s="28">
        <v>17</v>
      </c>
      <c r="B21" s="23"/>
      <c r="C21" s="23"/>
      <c r="D21" s="29"/>
      <c r="E21" s="32"/>
      <c r="F21" s="100"/>
      <c r="G21" s="100"/>
      <c r="H21" s="31"/>
      <c r="I21" s="95"/>
      <c r="J21" s="31"/>
      <c r="K21" s="31"/>
      <c r="L21" s="31"/>
      <c r="M21" s="31"/>
      <c r="N21" s="31"/>
      <c r="O21" s="31"/>
      <c r="P21" s="31"/>
      <c r="Q21" s="31"/>
    </row>
    <row r="22" spans="1:17" s="27" customFormat="1" ht="33" customHeight="1" x14ac:dyDescent="0.2">
      <c r="A22" s="28">
        <v>18</v>
      </c>
      <c r="B22" s="23"/>
      <c r="C22" s="23"/>
      <c r="D22" s="29"/>
      <c r="E22" s="32"/>
      <c r="F22" s="100"/>
      <c r="G22" s="100"/>
      <c r="H22" s="31"/>
      <c r="I22" s="95"/>
      <c r="J22" s="31"/>
      <c r="K22" s="31"/>
      <c r="L22" s="31"/>
      <c r="M22" s="31"/>
      <c r="N22" s="31"/>
      <c r="O22" s="31"/>
      <c r="P22" s="31"/>
      <c r="Q22" s="31"/>
    </row>
    <row r="23" spans="1:17" s="27" customFormat="1" ht="33" customHeight="1" x14ac:dyDescent="0.2">
      <c r="A23" s="28">
        <v>19</v>
      </c>
      <c r="B23" s="23"/>
      <c r="C23" s="23"/>
      <c r="D23" s="29"/>
      <c r="E23" s="32"/>
      <c r="F23" s="100"/>
      <c r="G23" s="100"/>
      <c r="H23" s="31"/>
      <c r="I23" s="95"/>
      <c r="J23" s="31"/>
      <c r="K23" s="31"/>
      <c r="L23" s="31"/>
      <c r="M23" s="31"/>
      <c r="N23" s="31"/>
      <c r="O23" s="31"/>
      <c r="P23" s="31"/>
      <c r="Q23" s="31"/>
    </row>
    <row r="24" spans="1:17" s="27" customFormat="1" ht="33" customHeight="1" x14ac:dyDescent="0.2">
      <c r="A24" s="28">
        <v>20</v>
      </c>
      <c r="B24" s="191" t="s">
        <v>77</v>
      </c>
      <c r="C24" s="192"/>
      <c r="D24" s="29"/>
      <c r="E24" s="32"/>
      <c r="F24" s="100"/>
      <c r="G24" s="100"/>
      <c r="H24" s="31"/>
      <c r="I24" s="95"/>
      <c r="J24" s="31"/>
      <c r="K24" s="31"/>
      <c r="L24" s="31"/>
      <c r="M24" s="31"/>
      <c r="N24" s="31"/>
      <c r="O24" s="31"/>
      <c r="P24" s="31"/>
      <c r="Q24" s="31"/>
    </row>
    <row r="25" spans="1:17" s="48" customFormat="1" ht="25.15" customHeight="1" thickBot="1" x14ac:dyDescent="0.25">
      <c r="A25" s="45" t="s">
        <v>35</v>
      </c>
      <c r="B25" s="46"/>
      <c r="C25" s="46"/>
      <c r="D25" s="47"/>
      <c r="E25" s="47"/>
      <c r="F25" s="101"/>
      <c r="G25" s="101"/>
      <c r="H25" s="47"/>
      <c r="I25" s="96">
        <f>SUM(I5:I24)</f>
        <v>0</v>
      </c>
      <c r="J25" s="47"/>
      <c r="K25" s="47"/>
      <c r="L25" s="47"/>
      <c r="M25" s="47"/>
      <c r="N25" s="47"/>
      <c r="O25" s="47"/>
      <c r="P25" s="47"/>
      <c r="Q25" s="47"/>
    </row>
    <row r="26" spans="1:17" s="36" customFormat="1" ht="25.15" customHeight="1" thickTop="1" x14ac:dyDescent="0.2">
      <c r="A26" s="33"/>
      <c r="B26" s="34"/>
      <c r="C26" s="34"/>
      <c r="D26" s="35"/>
      <c r="E26" s="35"/>
      <c r="F26" s="102"/>
      <c r="G26" s="102"/>
      <c r="H26" s="35"/>
      <c r="I26" s="97"/>
      <c r="J26" s="34"/>
      <c r="K26" s="34"/>
      <c r="L26" s="34"/>
      <c r="M26" s="34"/>
      <c r="N26" s="35"/>
      <c r="O26" s="34"/>
      <c r="P26" s="34"/>
      <c r="Q26" s="34"/>
    </row>
    <row r="27" spans="1:17" s="36" customFormat="1" ht="25.15" customHeight="1" x14ac:dyDescent="0.2">
      <c r="A27" s="33"/>
      <c r="B27" s="34"/>
      <c r="C27" s="34"/>
      <c r="D27" s="35"/>
      <c r="E27" s="35"/>
      <c r="F27" s="102"/>
      <c r="G27" s="102"/>
      <c r="H27" s="35"/>
      <c r="I27" s="97"/>
      <c r="J27" s="34"/>
      <c r="K27" s="34"/>
      <c r="L27" s="34"/>
      <c r="M27" s="34"/>
      <c r="N27" s="35"/>
      <c r="O27" s="34"/>
      <c r="P27" s="34"/>
      <c r="Q27" s="34"/>
    </row>
    <row r="28" spans="1:17" ht="24" customHeight="1" x14ac:dyDescent="0.2"/>
  </sheetData>
  <sheetProtection algorithmName="SHA-512" hashValue="hXwSok6UDR3yfofhYH+FU929/9L9uqwiG79Ty1bDF1CJZ1GobeWBSgNci6kqX/1xJHyoGn4Ra8JWxVzoeLfEUg==" saltValue="8gK5yYuXUO9iiSZRivtePQ==" spinCount="100000" sheet="1" formatColumns="0" formatRows="0" insertColumns="0" insertRows="0" deleteColumns="0" deleteRows="0" selectLockedCells="1"/>
  <protectedRanges>
    <protectedRange algorithmName="SHA-512" hashValue="N1v1zrCjxmjypBRi/kIEzxiEciZNIj7bSnE80Wxl+E4XM7CVge6/9sisHNcBkYaiZu/tI/OVAfMY/wPelMZEHg==" saltValue="GfKi8GFaMOUwxq9Extm1bw==" spinCount="100000" sqref="I25" name="Range1"/>
  </protectedRanges>
  <mergeCells count="2">
    <mergeCell ref="A4:C4"/>
    <mergeCell ref="B24:C24"/>
  </mergeCells>
  <conditionalFormatting sqref="I1:I1048576">
    <cfRule type="expression" dxfId="2" priority="1">
      <formula>AND($F1&lt;&gt;"",$G1="")</formula>
    </cfRule>
  </conditionalFormatting>
  <printOptions horizontalCentered="1" gridLines="1"/>
  <pageMargins left="0.7" right="0.7" top="1.25" bottom="0.75" header="0.55000000000000004" footer="0.3"/>
  <pageSetup scale="11"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Reference!$B$3:$B$5</xm:f>
          </x14:formula1>
          <xm:sqref>P5:P24</xm:sqref>
        </x14:dataValidation>
        <x14:dataValidation type="list" allowBlank="1" showInputMessage="1" showErrorMessage="1">
          <x14:formula1>
            <xm:f>Reference!$B$3</xm:f>
          </x14:formula1>
          <xm:sqref>O5:O24</xm:sqref>
        </x14:dataValidation>
        <x14:dataValidation type="list" allowBlank="1" showInputMessage="1" showErrorMessage="1">
          <x14:formula1>
            <xm:f>Reference!$B$3:$C$3</xm:f>
          </x14:formula1>
          <xm:sqref>N5:N24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9"/>
  <sheetViews>
    <sheetView showGridLines="0" zoomScale="70" zoomScaleNormal="70" workbookViewId="0">
      <pane ySplit="3" topLeftCell="A4" activePane="bottomLeft" state="frozen"/>
      <selection activeCell="M3" sqref="M3"/>
      <selection pane="bottomLeft" activeCell="C21" sqref="C21"/>
    </sheetView>
  </sheetViews>
  <sheetFormatPr defaultColWidth="8.77734375" defaultRowHeight="15" x14ac:dyDescent="0.2"/>
  <cols>
    <col min="1" max="1" width="16" style="20" customWidth="1"/>
    <col min="2" max="2" width="25.44140625" style="20" customWidth="1"/>
    <col min="3" max="3" width="29.77734375" style="20" customWidth="1"/>
    <col min="4" max="4" width="46.88671875" style="20" customWidth="1"/>
    <col min="5" max="5" width="35.44140625" style="20" customWidth="1"/>
    <col min="6" max="6" width="38.5546875" style="104" customWidth="1"/>
    <col min="7" max="7" width="44.44140625" style="104" customWidth="1"/>
    <col min="8" max="8" width="54.109375" style="20" customWidth="1"/>
    <col min="9" max="9" width="41.109375" style="98" customWidth="1"/>
    <col min="10" max="10" width="34.88671875" style="20" customWidth="1"/>
    <col min="11" max="11" width="36.6640625" style="20" customWidth="1"/>
    <col min="12" max="12" width="49.5546875" style="20" customWidth="1"/>
    <col min="13" max="13" width="34" style="20" customWidth="1"/>
    <col min="14" max="14" width="32.33203125" style="20" customWidth="1"/>
    <col min="15" max="15" width="42.44140625" style="20" customWidth="1"/>
    <col min="16" max="16" width="53.44140625" style="104" customWidth="1"/>
    <col min="17" max="16384" width="8.77734375" style="20"/>
  </cols>
  <sheetData>
    <row r="1" spans="1:36" s="44" customFormat="1" ht="48" customHeight="1" x14ac:dyDescent="0.2">
      <c r="A1" s="129" t="s">
        <v>87</v>
      </c>
      <c r="B1" s="51"/>
      <c r="C1" s="51"/>
      <c r="D1" s="51"/>
      <c r="E1" s="51"/>
      <c r="F1" s="51"/>
      <c r="G1" s="51"/>
      <c r="H1" s="51"/>
      <c r="I1" s="51"/>
      <c r="J1" s="51"/>
      <c r="K1" s="51"/>
      <c r="L1" s="51"/>
      <c r="M1" s="51"/>
      <c r="N1" s="51"/>
      <c r="O1" s="51"/>
      <c r="P1" s="51"/>
    </row>
    <row r="2" spans="1:36" s="38" customFormat="1" ht="20.25" customHeight="1" x14ac:dyDescent="0.2">
      <c r="A2" s="53"/>
      <c r="D2" s="39">
        <v>1</v>
      </c>
      <c r="E2" s="39">
        <f>D2+1</f>
        <v>2</v>
      </c>
      <c r="F2" s="39">
        <f t="shared" ref="F2:P2" si="0">E2+1</f>
        <v>3</v>
      </c>
      <c r="G2" s="39">
        <f t="shared" si="0"/>
        <v>4</v>
      </c>
      <c r="H2" s="39">
        <f t="shared" si="0"/>
        <v>5</v>
      </c>
      <c r="I2" s="39">
        <f t="shared" si="0"/>
        <v>6</v>
      </c>
      <c r="J2" s="39">
        <f t="shared" si="0"/>
        <v>7</v>
      </c>
      <c r="K2" s="39">
        <f t="shared" si="0"/>
        <v>8</v>
      </c>
      <c r="L2" s="39">
        <f t="shared" si="0"/>
        <v>9</v>
      </c>
      <c r="M2" s="39">
        <f t="shared" si="0"/>
        <v>10</v>
      </c>
      <c r="N2" s="39">
        <f t="shared" si="0"/>
        <v>11</v>
      </c>
      <c r="O2" s="39">
        <f t="shared" si="0"/>
        <v>12</v>
      </c>
      <c r="P2" s="39">
        <f t="shared" si="0"/>
        <v>13</v>
      </c>
      <c r="Q2" s="40"/>
      <c r="R2" s="40"/>
      <c r="S2" s="40"/>
      <c r="T2" s="40"/>
      <c r="U2" s="40"/>
      <c r="V2" s="40"/>
      <c r="W2" s="40"/>
      <c r="X2" s="40"/>
      <c r="Y2" s="40"/>
      <c r="Z2" s="40"/>
      <c r="AA2" s="40"/>
      <c r="AB2" s="40"/>
      <c r="AC2" s="40"/>
      <c r="AD2" s="40"/>
      <c r="AE2" s="40"/>
      <c r="AF2" s="40"/>
      <c r="AG2" s="40"/>
      <c r="AH2" s="40"/>
      <c r="AI2" s="40"/>
      <c r="AJ2" s="40"/>
    </row>
    <row r="3" spans="1:36" s="44" customFormat="1" ht="81.75" customHeight="1" x14ac:dyDescent="0.2">
      <c r="A3" s="54"/>
      <c r="B3" s="41"/>
      <c r="C3" s="42"/>
      <c r="D3" s="92" t="s">
        <v>0</v>
      </c>
      <c r="E3" s="43" t="s">
        <v>36</v>
      </c>
      <c r="F3" s="43" t="s">
        <v>88</v>
      </c>
      <c r="G3" s="130" t="s">
        <v>89</v>
      </c>
      <c r="H3" s="43" t="s">
        <v>33</v>
      </c>
      <c r="I3" s="43" t="s">
        <v>34</v>
      </c>
      <c r="J3" s="43" t="s">
        <v>40</v>
      </c>
      <c r="K3" s="43" t="s">
        <v>42</v>
      </c>
      <c r="L3" s="130" t="s">
        <v>48</v>
      </c>
      <c r="M3" s="43" t="s">
        <v>49</v>
      </c>
      <c r="N3" s="43" t="s">
        <v>50</v>
      </c>
      <c r="O3" s="43" t="s">
        <v>47</v>
      </c>
      <c r="P3" s="130" t="s">
        <v>94</v>
      </c>
    </row>
    <row r="4" spans="1:36" s="44" customFormat="1" ht="75.75" customHeight="1" x14ac:dyDescent="0.2">
      <c r="A4" s="195" t="s">
        <v>78</v>
      </c>
      <c r="B4" s="196"/>
      <c r="C4" s="196"/>
      <c r="D4" s="49"/>
      <c r="E4" s="50"/>
      <c r="F4" s="49"/>
      <c r="G4" s="50"/>
      <c r="H4" s="50"/>
      <c r="I4" s="50"/>
      <c r="J4" s="50"/>
      <c r="K4" s="50"/>
      <c r="L4" s="50"/>
      <c r="M4" s="50"/>
      <c r="N4" s="50"/>
      <c r="O4" s="50"/>
      <c r="P4" s="50"/>
    </row>
    <row r="5" spans="1:36" s="27" customFormat="1" ht="33" customHeight="1" x14ac:dyDescent="0.2">
      <c r="A5" s="21">
        <v>1</v>
      </c>
      <c r="B5" s="22"/>
      <c r="C5" s="23"/>
      <c r="D5" s="161" t="s">
        <v>142</v>
      </c>
      <c r="E5" s="165" t="s">
        <v>144</v>
      </c>
      <c r="F5" s="157">
        <v>43970</v>
      </c>
      <c r="G5" s="157">
        <v>44039</v>
      </c>
      <c r="H5" s="31" t="s">
        <v>143</v>
      </c>
      <c r="I5" s="159">
        <v>3975</v>
      </c>
      <c r="J5" s="158">
        <v>20001778</v>
      </c>
      <c r="K5" s="158">
        <v>72194</v>
      </c>
      <c r="L5" s="158">
        <v>3662</v>
      </c>
      <c r="M5" s="158" t="s">
        <v>45</v>
      </c>
      <c r="N5" s="158" t="s">
        <v>44</v>
      </c>
      <c r="O5" s="158" t="s">
        <v>46</v>
      </c>
      <c r="P5" s="158">
        <v>20001778</v>
      </c>
    </row>
    <row r="6" spans="1:36" s="27" customFormat="1" ht="33" customHeight="1" x14ac:dyDescent="0.2">
      <c r="A6" s="28">
        <v>2</v>
      </c>
      <c r="B6" s="23"/>
      <c r="C6" s="23"/>
      <c r="D6" s="29"/>
      <c r="E6" s="30"/>
      <c r="F6" s="100"/>
      <c r="G6" s="100"/>
      <c r="H6" s="31"/>
      <c r="I6" s="95"/>
      <c r="J6" s="31"/>
      <c r="K6" s="31"/>
      <c r="L6" s="31"/>
      <c r="M6" s="31"/>
      <c r="N6" s="31"/>
      <c r="O6" s="31"/>
      <c r="P6" s="100"/>
    </row>
    <row r="7" spans="1:36" s="27" customFormat="1" ht="33" customHeight="1" x14ac:dyDescent="0.2">
      <c r="A7" s="28">
        <v>3</v>
      </c>
      <c r="B7" s="23"/>
      <c r="C7" s="23"/>
      <c r="D7" s="29"/>
      <c r="E7" s="30"/>
      <c r="F7" s="100"/>
      <c r="G7" s="100"/>
      <c r="H7" s="31"/>
      <c r="I7" s="95"/>
      <c r="J7" s="31"/>
      <c r="K7" s="31"/>
      <c r="L7" s="31"/>
      <c r="M7" s="31"/>
      <c r="N7" s="31"/>
      <c r="O7" s="31"/>
      <c r="P7" s="100"/>
    </row>
    <row r="8" spans="1:36" s="27" customFormat="1" ht="33" customHeight="1" x14ac:dyDescent="0.2">
      <c r="A8" s="28">
        <v>4</v>
      </c>
      <c r="B8" s="23"/>
      <c r="C8" s="23"/>
      <c r="D8" s="29"/>
      <c r="E8" s="30"/>
      <c r="F8" s="100"/>
      <c r="G8" s="100"/>
      <c r="H8" s="31"/>
      <c r="I8" s="95"/>
      <c r="J8" s="31"/>
      <c r="K8" s="31"/>
      <c r="L8" s="31"/>
      <c r="M8" s="31"/>
      <c r="N8" s="31"/>
      <c r="O8" s="31"/>
      <c r="P8" s="100"/>
    </row>
    <row r="9" spans="1:36" s="27" customFormat="1" ht="33" customHeight="1" x14ac:dyDescent="0.2">
      <c r="A9" s="28">
        <v>5</v>
      </c>
      <c r="B9" s="23"/>
      <c r="C9" s="23"/>
      <c r="D9" s="29"/>
      <c r="E9" s="30"/>
      <c r="F9" s="100"/>
      <c r="G9" s="100"/>
      <c r="H9" s="31"/>
      <c r="I9" s="95"/>
      <c r="J9" s="31"/>
      <c r="K9" s="31"/>
      <c r="L9" s="31"/>
      <c r="M9" s="31"/>
      <c r="N9" s="31"/>
      <c r="O9" s="31"/>
      <c r="P9" s="100"/>
    </row>
    <row r="10" spans="1:36" s="27" customFormat="1" ht="33" customHeight="1" x14ac:dyDescent="0.2">
      <c r="A10" s="28">
        <v>6</v>
      </c>
      <c r="B10" s="23"/>
      <c r="C10" s="23"/>
      <c r="D10" s="29"/>
      <c r="E10" s="32"/>
      <c r="F10" s="100"/>
      <c r="G10" s="100"/>
      <c r="H10" s="31"/>
      <c r="I10" s="95"/>
      <c r="J10" s="31"/>
      <c r="K10" s="31"/>
      <c r="L10" s="31"/>
      <c r="M10" s="31"/>
      <c r="N10" s="31"/>
      <c r="O10" s="31"/>
      <c r="P10" s="100"/>
    </row>
    <row r="11" spans="1:36" s="27" customFormat="1" ht="33" customHeight="1" x14ac:dyDescent="0.2">
      <c r="A11" s="28">
        <v>7</v>
      </c>
      <c r="B11" s="23"/>
      <c r="C11" s="23"/>
      <c r="D11" s="29"/>
      <c r="E11" s="32"/>
      <c r="F11" s="100"/>
      <c r="G11" s="100"/>
      <c r="H11" s="31"/>
      <c r="I11" s="95"/>
      <c r="J11" s="31"/>
      <c r="K11" s="31"/>
      <c r="L11" s="31"/>
      <c r="M11" s="31"/>
      <c r="N11" s="31"/>
      <c r="O11" s="31"/>
      <c r="P11" s="100"/>
    </row>
    <row r="12" spans="1:36" s="27" customFormat="1" ht="33" customHeight="1" x14ac:dyDescent="0.2">
      <c r="A12" s="28">
        <v>8</v>
      </c>
      <c r="B12" s="23"/>
      <c r="C12" s="23"/>
      <c r="D12" s="29"/>
      <c r="E12" s="32"/>
      <c r="F12" s="100"/>
      <c r="G12" s="100"/>
      <c r="H12" s="31"/>
      <c r="I12" s="95"/>
      <c r="J12" s="31"/>
      <c r="K12" s="31"/>
      <c r="L12" s="31"/>
      <c r="M12" s="31"/>
      <c r="N12" s="31"/>
      <c r="O12" s="31"/>
      <c r="P12" s="100"/>
    </row>
    <row r="13" spans="1:36" s="27" customFormat="1" ht="33" customHeight="1" x14ac:dyDescent="0.2">
      <c r="A13" s="28">
        <v>9</v>
      </c>
      <c r="B13" s="23"/>
      <c r="C13" s="23"/>
      <c r="D13" s="29"/>
      <c r="E13" s="32"/>
      <c r="F13" s="100"/>
      <c r="G13" s="100"/>
      <c r="H13" s="31"/>
      <c r="I13" s="95"/>
      <c r="J13" s="31"/>
      <c r="K13" s="31"/>
      <c r="L13" s="31"/>
      <c r="M13" s="31"/>
      <c r="N13" s="31"/>
      <c r="O13" s="31"/>
      <c r="P13" s="100"/>
    </row>
    <row r="14" spans="1:36" s="27" customFormat="1" ht="33" customHeight="1" x14ac:dyDescent="0.2">
      <c r="A14" s="28">
        <v>10</v>
      </c>
      <c r="B14" s="23"/>
      <c r="C14" s="23"/>
      <c r="D14" s="29"/>
      <c r="E14" s="32"/>
      <c r="F14" s="100"/>
      <c r="G14" s="100"/>
      <c r="H14" s="31"/>
      <c r="I14" s="95"/>
      <c r="J14" s="31"/>
      <c r="K14" s="31"/>
      <c r="L14" s="31"/>
      <c r="M14" s="31"/>
      <c r="N14" s="31"/>
      <c r="O14" s="31"/>
      <c r="P14" s="100"/>
    </row>
    <row r="15" spans="1:36" s="27" customFormat="1" ht="33" customHeight="1" x14ac:dyDescent="0.2">
      <c r="A15" s="28">
        <v>11</v>
      </c>
      <c r="B15" s="23"/>
      <c r="C15" s="23"/>
      <c r="D15" s="29"/>
      <c r="E15" s="32"/>
      <c r="F15" s="100"/>
      <c r="G15" s="100"/>
      <c r="H15" s="31"/>
      <c r="I15" s="95"/>
      <c r="J15" s="31"/>
      <c r="K15" s="31"/>
      <c r="L15" s="31"/>
      <c r="M15" s="31"/>
      <c r="N15" s="31"/>
      <c r="O15" s="31"/>
      <c r="P15" s="100"/>
    </row>
    <row r="16" spans="1:36" s="27" customFormat="1" ht="33" customHeight="1" x14ac:dyDescent="0.2">
      <c r="A16" s="28">
        <v>12</v>
      </c>
      <c r="B16" s="23"/>
      <c r="C16" s="23"/>
      <c r="D16" s="29"/>
      <c r="E16" s="32"/>
      <c r="F16" s="100"/>
      <c r="G16" s="100"/>
      <c r="H16" s="31"/>
      <c r="I16" s="95"/>
      <c r="J16" s="31"/>
      <c r="K16" s="31"/>
      <c r="L16" s="31"/>
      <c r="M16" s="31"/>
      <c r="N16" s="31"/>
      <c r="O16" s="31"/>
      <c r="P16" s="100"/>
    </row>
    <row r="17" spans="1:16" s="27" customFormat="1" ht="33" customHeight="1" x14ac:dyDescent="0.2">
      <c r="A17" s="28">
        <v>13</v>
      </c>
      <c r="B17" s="23"/>
      <c r="C17" s="23"/>
      <c r="D17" s="29"/>
      <c r="E17" s="32"/>
      <c r="F17" s="100"/>
      <c r="G17" s="100"/>
      <c r="H17" s="31"/>
      <c r="I17" s="95"/>
      <c r="J17" s="31"/>
      <c r="K17" s="31"/>
      <c r="L17" s="31"/>
      <c r="M17" s="31"/>
      <c r="N17" s="31"/>
      <c r="O17" s="31"/>
      <c r="P17" s="100"/>
    </row>
    <row r="18" spans="1:16" s="27" customFormat="1" ht="33" customHeight="1" x14ac:dyDescent="0.2">
      <c r="A18" s="28">
        <v>14</v>
      </c>
      <c r="B18" s="23"/>
      <c r="C18" s="23"/>
      <c r="D18" s="29"/>
      <c r="E18" s="32"/>
      <c r="F18" s="100"/>
      <c r="G18" s="100"/>
      <c r="H18" s="31"/>
      <c r="I18" s="95"/>
      <c r="J18" s="31"/>
      <c r="K18" s="31"/>
      <c r="L18" s="31"/>
      <c r="M18" s="31"/>
      <c r="N18" s="31"/>
      <c r="O18" s="31"/>
      <c r="P18" s="100"/>
    </row>
    <row r="19" spans="1:16" s="27" customFormat="1" ht="33" customHeight="1" x14ac:dyDescent="0.2">
      <c r="A19" s="28">
        <v>15</v>
      </c>
      <c r="B19" s="23"/>
      <c r="C19" s="23"/>
      <c r="D19" s="29"/>
      <c r="E19" s="32"/>
      <c r="F19" s="100"/>
      <c r="G19" s="100"/>
      <c r="H19" s="31"/>
      <c r="I19" s="95"/>
      <c r="J19" s="31"/>
      <c r="K19" s="31"/>
      <c r="L19" s="31"/>
      <c r="M19" s="31"/>
      <c r="N19" s="31"/>
      <c r="O19" s="31"/>
      <c r="P19" s="100"/>
    </row>
    <row r="20" spans="1:16" s="27" customFormat="1" ht="33" customHeight="1" x14ac:dyDescent="0.2">
      <c r="A20" s="28">
        <v>16</v>
      </c>
      <c r="B20" s="23"/>
      <c r="C20" s="23"/>
      <c r="D20" s="29"/>
      <c r="E20" s="32"/>
      <c r="F20" s="100"/>
      <c r="G20" s="100"/>
      <c r="H20" s="31"/>
      <c r="I20" s="95"/>
      <c r="J20" s="31"/>
      <c r="K20" s="31"/>
      <c r="L20" s="31"/>
      <c r="M20" s="31"/>
      <c r="N20" s="31"/>
      <c r="O20" s="31"/>
      <c r="P20" s="100"/>
    </row>
    <row r="21" spans="1:16" s="27" customFormat="1" ht="33" customHeight="1" x14ac:dyDescent="0.2">
      <c r="A21" s="28">
        <v>17</v>
      </c>
      <c r="B21" s="23"/>
      <c r="C21" s="23"/>
      <c r="D21" s="29"/>
      <c r="E21" s="32"/>
      <c r="F21" s="100"/>
      <c r="G21" s="100"/>
      <c r="H21" s="31"/>
      <c r="I21" s="95"/>
      <c r="J21" s="31"/>
      <c r="K21" s="31"/>
      <c r="L21" s="31"/>
      <c r="M21" s="31"/>
      <c r="N21" s="31"/>
      <c r="O21" s="31"/>
      <c r="P21" s="100"/>
    </row>
    <row r="22" spans="1:16" s="27" customFormat="1" ht="33" customHeight="1" x14ac:dyDescent="0.2">
      <c r="A22" s="28">
        <v>18</v>
      </c>
      <c r="B22" s="23"/>
      <c r="C22" s="23"/>
      <c r="D22" s="29"/>
      <c r="E22" s="32"/>
      <c r="F22" s="100"/>
      <c r="G22" s="100"/>
      <c r="H22" s="31"/>
      <c r="I22" s="95"/>
      <c r="J22" s="31"/>
      <c r="K22" s="31"/>
      <c r="L22" s="31"/>
      <c r="M22" s="31"/>
      <c r="N22" s="31"/>
      <c r="O22" s="31"/>
      <c r="P22" s="100"/>
    </row>
    <row r="23" spans="1:16" s="27" customFormat="1" ht="33" customHeight="1" x14ac:dyDescent="0.2">
      <c r="A23" s="28">
        <v>19</v>
      </c>
      <c r="B23" s="23"/>
      <c r="C23" s="23"/>
      <c r="D23" s="29"/>
      <c r="E23" s="32"/>
      <c r="F23" s="100"/>
      <c r="G23" s="100"/>
      <c r="H23" s="31"/>
      <c r="I23" s="95"/>
      <c r="J23" s="31"/>
      <c r="K23" s="31"/>
      <c r="L23" s="31"/>
      <c r="M23" s="31"/>
      <c r="N23" s="31"/>
      <c r="O23" s="31"/>
      <c r="P23" s="100"/>
    </row>
    <row r="24" spans="1:16" s="27" customFormat="1" ht="33" customHeight="1" x14ac:dyDescent="0.2">
      <c r="A24" s="28">
        <v>20</v>
      </c>
      <c r="B24" s="191" t="s">
        <v>77</v>
      </c>
      <c r="C24" s="192"/>
      <c r="D24" s="29"/>
      <c r="E24" s="32"/>
      <c r="F24" s="100"/>
      <c r="G24" s="100"/>
      <c r="H24" s="31"/>
      <c r="I24" s="95"/>
      <c r="J24" s="31"/>
      <c r="K24" s="31"/>
      <c r="L24" s="31"/>
      <c r="M24" s="31"/>
      <c r="N24" s="31"/>
      <c r="O24" s="31"/>
      <c r="P24" s="100"/>
    </row>
    <row r="25" spans="1:16" s="48" customFormat="1" ht="25.15" customHeight="1" thickBot="1" x14ac:dyDescent="0.25">
      <c r="A25" s="45" t="s">
        <v>35</v>
      </c>
      <c r="B25" s="46"/>
      <c r="C25" s="46"/>
      <c r="D25" s="47"/>
      <c r="E25" s="47"/>
      <c r="F25" s="101"/>
      <c r="G25" s="101"/>
      <c r="H25" s="47"/>
      <c r="I25" s="96">
        <f>SUM(I5:I24)</f>
        <v>3975</v>
      </c>
      <c r="J25" s="47"/>
      <c r="K25" s="47"/>
      <c r="L25" s="47"/>
      <c r="M25" s="47"/>
      <c r="N25" s="47"/>
      <c r="O25" s="47"/>
      <c r="P25" s="101"/>
    </row>
    <row r="26" spans="1:16" s="36" customFormat="1" ht="25.15" customHeight="1" thickTop="1" x14ac:dyDescent="0.2">
      <c r="A26" s="33"/>
      <c r="B26" s="34"/>
      <c r="C26" s="34"/>
      <c r="D26" s="35"/>
      <c r="E26" s="35"/>
      <c r="F26" s="102"/>
      <c r="G26" s="102"/>
      <c r="H26" s="35"/>
      <c r="I26" s="97"/>
      <c r="J26" s="34"/>
      <c r="K26" s="34"/>
      <c r="L26" s="34"/>
      <c r="M26" s="34"/>
      <c r="N26" s="35"/>
      <c r="O26" s="34"/>
      <c r="P26" s="102"/>
    </row>
    <row r="27" spans="1:16" s="44" customFormat="1" ht="49.5" customHeight="1" x14ac:dyDescent="0.2">
      <c r="A27" s="195" t="s">
        <v>80</v>
      </c>
      <c r="B27" s="196"/>
      <c r="C27" s="196"/>
      <c r="D27" s="49"/>
      <c r="E27" s="50"/>
      <c r="F27" s="49"/>
      <c r="G27" s="103"/>
      <c r="H27" s="50"/>
      <c r="I27" s="93"/>
      <c r="J27" s="50"/>
      <c r="K27" s="50"/>
      <c r="L27" s="50"/>
      <c r="M27" s="50"/>
      <c r="N27" s="50"/>
      <c r="O27" s="50"/>
      <c r="P27" s="103"/>
    </row>
    <row r="28" spans="1:16" s="27" customFormat="1" ht="33" customHeight="1" x14ac:dyDescent="0.2">
      <c r="A28" s="21">
        <v>1</v>
      </c>
      <c r="B28" s="22"/>
      <c r="C28" s="23"/>
      <c r="D28" s="24"/>
      <c r="E28" s="25"/>
      <c r="F28" s="99"/>
      <c r="G28" s="99"/>
      <c r="H28" s="26"/>
      <c r="I28" s="94"/>
      <c r="J28" s="26"/>
      <c r="K28" s="26"/>
      <c r="L28" s="26"/>
      <c r="M28" s="26"/>
      <c r="N28" s="26"/>
      <c r="O28" s="26"/>
      <c r="P28" s="99"/>
    </row>
    <row r="29" spans="1:16" s="27" customFormat="1" ht="33" customHeight="1" x14ac:dyDescent="0.2">
      <c r="A29" s="28">
        <v>2</v>
      </c>
      <c r="B29" s="23"/>
      <c r="C29" s="23"/>
      <c r="D29" s="29"/>
      <c r="E29" s="30"/>
      <c r="F29" s="100"/>
      <c r="G29" s="100"/>
      <c r="H29" s="31"/>
      <c r="I29" s="95"/>
      <c r="J29" s="31"/>
      <c r="K29" s="31"/>
      <c r="L29" s="31"/>
      <c r="M29" s="31"/>
      <c r="N29" s="31"/>
      <c r="O29" s="31"/>
      <c r="P29" s="100"/>
    </row>
    <row r="30" spans="1:16" s="27" customFormat="1" ht="33" customHeight="1" x14ac:dyDescent="0.2">
      <c r="A30" s="28">
        <v>3</v>
      </c>
      <c r="B30" s="23"/>
      <c r="C30" s="23"/>
      <c r="D30" s="29"/>
      <c r="E30" s="30"/>
      <c r="F30" s="100"/>
      <c r="G30" s="100"/>
      <c r="H30" s="31"/>
      <c r="I30" s="95"/>
      <c r="J30" s="31"/>
      <c r="K30" s="31"/>
      <c r="L30" s="31"/>
      <c r="M30" s="31"/>
      <c r="N30" s="31"/>
      <c r="O30" s="31"/>
      <c r="P30" s="100"/>
    </row>
    <row r="31" spans="1:16" s="27" customFormat="1" ht="33" customHeight="1" x14ac:dyDescent="0.2">
      <c r="A31" s="28">
        <v>4</v>
      </c>
      <c r="B31" s="23"/>
      <c r="C31" s="23"/>
      <c r="D31" s="29"/>
      <c r="E31" s="30"/>
      <c r="F31" s="100"/>
      <c r="G31" s="100"/>
      <c r="H31" s="31"/>
      <c r="I31" s="95"/>
      <c r="J31" s="31"/>
      <c r="K31" s="31"/>
      <c r="L31" s="31"/>
      <c r="M31" s="31"/>
      <c r="N31" s="31"/>
      <c r="O31" s="31"/>
      <c r="P31" s="100"/>
    </row>
    <row r="32" spans="1:16" s="27" customFormat="1" ht="33" customHeight="1" x14ac:dyDescent="0.2">
      <c r="A32" s="28">
        <v>5</v>
      </c>
      <c r="B32" s="23"/>
      <c r="C32" s="23"/>
      <c r="D32" s="29"/>
      <c r="E32" s="30"/>
      <c r="F32" s="100"/>
      <c r="G32" s="100"/>
      <c r="H32" s="31"/>
      <c r="I32" s="95"/>
      <c r="J32" s="31"/>
      <c r="K32" s="31"/>
      <c r="L32" s="31"/>
      <c r="M32" s="31"/>
      <c r="N32" s="31"/>
      <c r="O32" s="31"/>
      <c r="P32" s="100"/>
    </row>
    <row r="33" spans="1:16" s="27" customFormat="1" ht="33" customHeight="1" x14ac:dyDescent="0.2">
      <c r="A33" s="28">
        <v>6</v>
      </c>
      <c r="B33" s="23"/>
      <c r="C33" s="23"/>
      <c r="D33" s="29"/>
      <c r="E33" s="32"/>
      <c r="F33" s="100"/>
      <c r="G33" s="100"/>
      <c r="H33" s="31"/>
      <c r="I33" s="95"/>
      <c r="J33" s="31"/>
      <c r="K33" s="31"/>
      <c r="L33" s="31"/>
      <c r="M33" s="31"/>
      <c r="N33" s="31"/>
      <c r="O33" s="31"/>
      <c r="P33" s="100"/>
    </row>
    <row r="34" spans="1:16" s="27" customFormat="1" ht="33" customHeight="1" x14ac:dyDescent="0.2">
      <c r="A34" s="28">
        <v>7</v>
      </c>
      <c r="B34" s="23"/>
      <c r="C34" s="23"/>
      <c r="D34" s="29"/>
      <c r="E34" s="32"/>
      <c r="F34" s="100"/>
      <c r="G34" s="100"/>
      <c r="H34" s="31"/>
      <c r="I34" s="95"/>
      <c r="J34" s="31"/>
      <c r="K34" s="31"/>
      <c r="L34" s="31"/>
      <c r="M34" s="31"/>
      <c r="N34" s="31"/>
      <c r="O34" s="31"/>
      <c r="P34" s="100"/>
    </row>
    <row r="35" spans="1:16" s="27" customFormat="1" ht="33" customHeight="1" x14ac:dyDescent="0.2">
      <c r="A35" s="28">
        <v>8</v>
      </c>
      <c r="B35" s="23"/>
      <c r="C35" s="23"/>
      <c r="D35" s="29"/>
      <c r="E35" s="32"/>
      <c r="F35" s="100"/>
      <c r="G35" s="100"/>
      <c r="H35" s="31"/>
      <c r="I35" s="95"/>
      <c r="J35" s="31"/>
      <c r="K35" s="31"/>
      <c r="L35" s="31"/>
      <c r="M35" s="31"/>
      <c r="N35" s="31"/>
      <c r="O35" s="31"/>
      <c r="P35" s="100"/>
    </row>
    <row r="36" spans="1:16" s="27" customFormat="1" ht="33" customHeight="1" x14ac:dyDescent="0.2">
      <c r="A36" s="28">
        <v>9</v>
      </c>
      <c r="B36" s="23"/>
      <c r="C36" s="23"/>
      <c r="D36" s="29"/>
      <c r="E36" s="32"/>
      <c r="F36" s="100"/>
      <c r="G36" s="100"/>
      <c r="H36" s="31"/>
      <c r="I36" s="95"/>
      <c r="J36" s="31"/>
      <c r="K36" s="31"/>
      <c r="L36" s="31"/>
      <c r="M36" s="31"/>
      <c r="N36" s="31"/>
      <c r="O36" s="31"/>
      <c r="P36" s="100"/>
    </row>
    <row r="37" spans="1:16" s="27" customFormat="1" ht="33" customHeight="1" x14ac:dyDescent="0.2">
      <c r="A37" s="28">
        <v>10</v>
      </c>
      <c r="B37" s="23"/>
      <c r="C37" s="23"/>
      <c r="D37" s="29"/>
      <c r="E37" s="32"/>
      <c r="F37" s="100"/>
      <c r="G37" s="100"/>
      <c r="H37" s="31"/>
      <c r="I37" s="95"/>
      <c r="J37" s="31"/>
      <c r="K37" s="31"/>
      <c r="L37" s="31"/>
      <c r="M37" s="31"/>
      <c r="N37" s="31"/>
      <c r="O37" s="31"/>
      <c r="P37" s="100"/>
    </row>
    <row r="38" spans="1:16" s="27" customFormat="1" ht="33" customHeight="1" x14ac:dyDescent="0.2">
      <c r="A38" s="28">
        <v>11</v>
      </c>
      <c r="B38" s="23"/>
      <c r="C38" s="23"/>
      <c r="D38" s="29"/>
      <c r="E38" s="32"/>
      <c r="F38" s="100"/>
      <c r="G38" s="100"/>
      <c r="H38" s="31"/>
      <c r="I38" s="95"/>
      <c r="J38" s="31"/>
      <c r="K38" s="31"/>
      <c r="L38" s="31"/>
      <c r="M38" s="31"/>
      <c r="N38" s="31"/>
      <c r="O38" s="31"/>
      <c r="P38" s="100"/>
    </row>
    <row r="39" spans="1:16" s="27" customFormat="1" ht="33" customHeight="1" x14ac:dyDescent="0.2">
      <c r="A39" s="28">
        <v>12</v>
      </c>
      <c r="B39" s="23"/>
      <c r="C39" s="23"/>
      <c r="D39" s="29"/>
      <c r="E39" s="32"/>
      <c r="F39" s="100"/>
      <c r="G39" s="100"/>
      <c r="H39" s="31"/>
      <c r="I39" s="95"/>
      <c r="J39" s="31"/>
      <c r="K39" s="31"/>
      <c r="L39" s="31"/>
      <c r="M39" s="31"/>
      <c r="N39" s="31"/>
      <c r="O39" s="31"/>
      <c r="P39" s="100"/>
    </row>
    <row r="40" spans="1:16" s="27" customFormat="1" ht="33" customHeight="1" x14ac:dyDescent="0.2">
      <c r="A40" s="28">
        <v>13</v>
      </c>
      <c r="B40" s="23"/>
      <c r="C40" s="23"/>
      <c r="D40" s="29"/>
      <c r="E40" s="32"/>
      <c r="F40" s="100"/>
      <c r="G40" s="100"/>
      <c r="H40" s="31"/>
      <c r="I40" s="95"/>
      <c r="J40" s="31"/>
      <c r="K40" s="31"/>
      <c r="L40" s="31"/>
      <c r="M40" s="31"/>
      <c r="N40" s="31"/>
      <c r="O40" s="31"/>
      <c r="P40" s="100"/>
    </row>
    <row r="41" spans="1:16" s="27" customFormat="1" ht="33" customHeight="1" x14ac:dyDescent="0.2">
      <c r="A41" s="28">
        <v>14</v>
      </c>
      <c r="B41" s="23"/>
      <c r="C41" s="23"/>
      <c r="D41" s="29"/>
      <c r="E41" s="32"/>
      <c r="F41" s="100"/>
      <c r="G41" s="100"/>
      <c r="H41" s="31"/>
      <c r="I41" s="95"/>
      <c r="J41" s="31"/>
      <c r="K41" s="31"/>
      <c r="L41" s="31"/>
      <c r="M41" s="31"/>
      <c r="N41" s="31"/>
      <c r="O41" s="31"/>
      <c r="P41" s="100"/>
    </row>
    <row r="42" spans="1:16" s="27" customFormat="1" ht="33" customHeight="1" x14ac:dyDescent="0.2">
      <c r="A42" s="28">
        <v>15</v>
      </c>
      <c r="B42" s="23"/>
      <c r="C42" s="23"/>
      <c r="D42" s="29"/>
      <c r="E42" s="32"/>
      <c r="F42" s="100"/>
      <c r="G42" s="100"/>
      <c r="H42" s="31"/>
      <c r="I42" s="95"/>
      <c r="J42" s="31"/>
      <c r="K42" s="31"/>
      <c r="L42" s="31"/>
      <c r="M42" s="31"/>
      <c r="N42" s="31"/>
      <c r="O42" s="31"/>
      <c r="P42" s="100"/>
    </row>
    <row r="43" spans="1:16" s="27" customFormat="1" ht="33" customHeight="1" x14ac:dyDescent="0.2">
      <c r="A43" s="28">
        <v>16</v>
      </c>
      <c r="B43" s="23"/>
      <c r="C43" s="23"/>
      <c r="D43" s="29"/>
      <c r="E43" s="32"/>
      <c r="F43" s="100"/>
      <c r="G43" s="100"/>
      <c r="H43" s="31"/>
      <c r="I43" s="95"/>
      <c r="J43" s="31"/>
      <c r="K43" s="31"/>
      <c r="L43" s="31"/>
      <c r="M43" s="31"/>
      <c r="N43" s="31"/>
      <c r="O43" s="31"/>
      <c r="P43" s="100"/>
    </row>
    <row r="44" spans="1:16" s="27" customFormat="1" ht="33" customHeight="1" x14ac:dyDescent="0.2">
      <c r="A44" s="28">
        <v>17</v>
      </c>
      <c r="B44" s="23"/>
      <c r="C44" s="23"/>
      <c r="D44" s="29"/>
      <c r="E44" s="32"/>
      <c r="F44" s="100"/>
      <c r="G44" s="100"/>
      <c r="H44" s="31"/>
      <c r="I44" s="95"/>
      <c r="J44" s="31"/>
      <c r="K44" s="31"/>
      <c r="L44" s="31"/>
      <c r="M44" s="31"/>
      <c r="N44" s="31"/>
      <c r="O44" s="31"/>
      <c r="P44" s="100"/>
    </row>
    <row r="45" spans="1:16" s="27" customFormat="1" ht="33" customHeight="1" x14ac:dyDescent="0.2">
      <c r="A45" s="28">
        <v>18</v>
      </c>
      <c r="B45" s="23"/>
      <c r="C45" s="23"/>
      <c r="D45" s="29"/>
      <c r="E45" s="32"/>
      <c r="F45" s="100"/>
      <c r="G45" s="100"/>
      <c r="H45" s="31"/>
      <c r="I45" s="95"/>
      <c r="J45" s="31"/>
      <c r="K45" s="31"/>
      <c r="L45" s="31"/>
      <c r="M45" s="31"/>
      <c r="N45" s="31"/>
      <c r="O45" s="31"/>
      <c r="P45" s="100"/>
    </row>
    <row r="46" spans="1:16" s="27" customFormat="1" ht="33" customHeight="1" x14ac:dyDescent="0.2">
      <c r="A46" s="28">
        <v>19</v>
      </c>
      <c r="B46" s="23"/>
      <c r="C46" s="23"/>
      <c r="D46" s="29"/>
      <c r="E46" s="32"/>
      <c r="F46" s="100"/>
      <c r="G46" s="100"/>
      <c r="H46" s="31"/>
      <c r="I46" s="95"/>
      <c r="J46" s="31"/>
      <c r="K46" s="31"/>
      <c r="L46" s="31"/>
      <c r="M46" s="31"/>
      <c r="N46" s="31"/>
      <c r="O46" s="31"/>
      <c r="P46" s="100"/>
    </row>
    <row r="47" spans="1:16" s="27" customFormat="1" ht="33" customHeight="1" x14ac:dyDescent="0.2">
      <c r="A47" s="28">
        <v>20</v>
      </c>
      <c r="B47" s="191" t="s">
        <v>77</v>
      </c>
      <c r="C47" s="192"/>
      <c r="D47" s="29"/>
      <c r="E47" s="32"/>
      <c r="F47" s="100"/>
      <c r="G47" s="100"/>
      <c r="H47" s="31"/>
      <c r="I47" s="95"/>
      <c r="J47" s="31"/>
      <c r="K47" s="31"/>
      <c r="L47" s="31"/>
      <c r="M47" s="31"/>
      <c r="N47" s="31"/>
      <c r="O47" s="31"/>
      <c r="P47" s="100"/>
    </row>
    <row r="48" spans="1:16" s="48" customFormat="1" ht="25.15" customHeight="1" thickBot="1" x14ac:dyDescent="0.25">
      <c r="A48" s="45" t="s">
        <v>35</v>
      </c>
      <c r="B48" s="46"/>
      <c r="C48" s="46"/>
      <c r="D48" s="47"/>
      <c r="E48" s="47"/>
      <c r="F48" s="101"/>
      <c r="G48" s="101"/>
      <c r="H48" s="47"/>
      <c r="I48" s="96">
        <f>SUM(I28:I47)</f>
        <v>0</v>
      </c>
      <c r="J48" s="47"/>
      <c r="K48" s="47"/>
      <c r="L48" s="47"/>
      <c r="M48" s="47"/>
      <c r="N48" s="47"/>
      <c r="O48" s="47"/>
      <c r="P48" s="101"/>
    </row>
    <row r="49" ht="15.75" thickTop="1" x14ac:dyDescent="0.2"/>
  </sheetData>
  <sheetProtection algorithmName="SHA-512" hashValue="IwEK3FSkYXOvxZ+ju1X3lPeXk3fyD//pmToFsOGIsLEIAkd100zj1NazzaPX2FMauM7fl4nidm29GoZrYAX4Ig==" saltValue="yfUlY9FiWwTqNCdQ9pkCMg==" spinCount="100000" sheet="1" objects="1" scenarios="1" formatColumns="0" formatRows="0" insertColumns="0" insertRows="0" insertHyperlinks="0" deleteColumns="0" deleteRows="0" selectLockedCells="1"/>
  <mergeCells count="4">
    <mergeCell ref="A4:C4"/>
    <mergeCell ref="A27:C27"/>
    <mergeCell ref="B24:C24"/>
    <mergeCell ref="B47:C47"/>
  </mergeCells>
  <conditionalFormatting sqref="I1:I4 I6:I1048576">
    <cfRule type="expression" dxfId="1" priority="2">
      <formula>AND($F1&lt;&gt;"",$G1="")</formula>
    </cfRule>
  </conditionalFormatting>
  <conditionalFormatting sqref="I5">
    <cfRule type="expression" dxfId="0" priority="1">
      <formula>AND($F5&lt;&gt;"",$G5="")</formula>
    </cfRule>
  </conditionalFormatting>
  <printOptions horizontalCentered="1" gridLines="1"/>
  <pageMargins left="0.7" right="0.7" top="1.25" bottom="0.75" header="0.55000000000000004" footer="0.3"/>
  <pageSetup scale="12" orientation="portrait" r:id="rId1"/>
  <headerFooter>
    <oddHeader>&amp;C&amp;"Arial,Bold"&amp;18County of Monmouth
Municipal Coronavirus Relief Fund Program
Request for Expenditure Reimbursement&amp;R&amp;"Arial,Bold"&amp;18WORKSHEET C</oddHeader>
    <oddFooter>&amp;LREVISED 9/1/2020&amp;CPage &amp;P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Reference!$B$3:$C$3</xm:f>
          </x14:formula1>
          <xm:sqref>M5:M24 M28:M47</xm:sqref>
        </x14:dataValidation>
        <x14:dataValidation type="list" allowBlank="1" showInputMessage="1" showErrorMessage="1">
          <x14:formula1>
            <xm:f>Reference!$B$3</xm:f>
          </x14:formula1>
          <xm:sqref>N5:N24 N28:N47</xm:sqref>
        </x14:dataValidation>
        <x14:dataValidation type="list" allowBlank="1" showInputMessage="1" showErrorMessage="1">
          <x14:formula1>
            <xm:f>Reference!$B$3:$B$5</xm:f>
          </x14:formula1>
          <xm:sqref>O5:O24 O28:O47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showGridLines="0" workbookViewId="0">
      <selection activeCell="I25" sqref="I25"/>
    </sheetView>
  </sheetViews>
  <sheetFormatPr defaultRowHeight="15" x14ac:dyDescent="0.2"/>
  <cols>
    <col min="1" max="1" width="2.33203125" customWidth="1"/>
    <col min="2" max="2" width="14.44140625" bestFit="1" customWidth="1"/>
  </cols>
  <sheetData>
    <row r="2" spans="2:3" x14ac:dyDescent="0.2">
      <c r="B2" s="208" t="s">
        <v>43</v>
      </c>
      <c r="C2" s="209"/>
    </row>
    <row r="3" spans="2:3" x14ac:dyDescent="0.2">
      <c r="B3" s="55" t="s">
        <v>44</v>
      </c>
      <c r="C3" s="56" t="s">
        <v>45</v>
      </c>
    </row>
    <row r="4" spans="2:3" x14ac:dyDescent="0.2">
      <c r="B4" s="55" t="s">
        <v>46</v>
      </c>
      <c r="C4" s="56"/>
    </row>
    <row r="5" spans="2:3" x14ac:dyDescent="0.2">
      <c r="B5" s="57" t="s">
        <v>45</v>
      </c>
      <c r="C5" s="58"/>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OCCARES Summary Sheet</vt:lpstr>
      <vt:lpstr>Medical Expenses</vt:lpstr>
      <vt:lpstr>Public Health Expenses</vt:lpstr>
      <vt:lpstr>Payroll Expenses</vt:lpstr>
      <vt:lpstr>Public Health Compliance Exp.</vt:lpstr>
      <vt:lpstr>Economic Support Expenses</vt:lpstr>
      <vt:lpstr>Contracts &amp; Prof. Services Exp.</vt:lpstr>
      <vt:lpstr>Other COVID-19 Expenses</vt:lpstr>
      <vt:lpstr>Reference</vt:lpstr>
      <vt:lpstr>'Contracts &amp; Prof. Services Exp.'!Print_Titles</vt:lpstr>
      <vt:lpstr>'Economic Support Expenses'!Print_Titles</vt:lpstr>
      <vt:lpstr>'Medical Expenses'!Print_Titles</vt:lpstr>
      <vt:lpstr>'OCCARES Summary Sheet'!Print_Titles</vt:lpstr>
      <vt:lpstr>'Other COVID-19 Expenses'!Print_Titles</vt:lpstr>
      <vt:lpstr>'Payroll Expenses'!Print_Titles</vt:lpstr>
      <vt:lpstr>'Public Health Compliance Exp.'!Print_Titles</vt:lpstr>
      <vt:lpstr>'Public Health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dc:creator>
  <cp:lastModifiedBy>Erica Lonieski</cp:lastModifiedBy>
  <cp:lastPrinted>2020-10-07T14:50:01Z</cp:lastPrinted>
  <dcterms:created xsi:type="dcterms:W3CDTF">2020-04-28T16:36:22Z</dcterms:created>
  <dcterms:modified xsi:type="dcterms:W3CDTF">2020-11-10T17:56:27Z</dcterms:modified>
</cp:coreProperties>
</file>