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Wb-zeus2\purchasing-share\COMPETITIVE CONTRACTS\2023\POCHEK PICKLEBALL COURTS\"/>
    </mc:Choice>
  </mc:AlternateContent>
  <bookViews>
    <workbookView xWindow="0" yWindow="0" windowWidth="28800" windowHeight="12300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5" i="2" l="1"/>
  <c r="E25" i="2" l="1"/>
  <c r="I25" i="2"/>
  <c r="U25" i="2"/>
  <c r="M25" i="2"/>
  <c r="AC25" i="2"/>
  <c r="Y25" i="2"/>
  <c r="AD4" i="2"/>
  <c r="AD5" i="2"/>
  <c r="AD6" i="2"/>
  <c r="AD7" i="2"/>
  <c r="AD8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3" i="2"/>
  <c r="Z4" i="2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3" i="2"/>
  <c r="V4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3" i="2"/>
  <c r="R4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3" i="2"/>
  <c r="S24" i="2" l="1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S3" i="2"/>
  <c r="O24" i="2" l="1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O3" i="2"/>
  <c r="W8" i="2" l="1"/>
  <c r="AE8" i="2" s="1"/>
  <c r="AA8" i="2"/>
  <c r="AA14" i="2"/>
  <c r="W14" i="2"/>
  <c r="AE14" i="2" s="1"/>
  <c r="AA20" i="2"/>
  <c r="W20" i="2"/>
  <c r="AE20" i="2" s="1"/>
  <c r="W9" i="2"/>
  <c r="AE9" i="2" s="1"/>
  <c r="AA9" i="2"/>
  <c r="AA15" i="2"/>
  <c r="W15" i="2"/>
  <c r="AE15" i="2" s="1"/>
  <c r="W21" i="2"/>
  <c r="AE21" i="2" s="1"/>
  <c r="AA21" i="2"/>
  <c r="W4" i="2"/>
  <c r="AE4" i="2" s="1"/>
  <c r="AA4" i="2"/>
  <c r="W10" i="2"/>
  <c r="AE10" i="2" s="1"/>
  <c r="AA10" i="2"/>
  <c r="AA16" i="2"/>
  <c r="W16" i="2"/>
  <c r="AE16" i="2" s="1"/>
  <c r="W22" i="2"/>
  <c r="AE22" i="2" s="1"/>
  <c r="AA22" i="2"/>
  <c r="W5" i="2"/>
  <c r="AE5" i="2" s="1"/>
  <c r="AA5" i="2"/>
  <c r="AA11" i="2"/>
  <c r="W11" i="2"/>
  <c r="AE11" i="2" s="1"/>
  <c r="W17" i="2"/>
  <c r="AE17" i="2" s="1"/>
  <c r="AA17" i="2"/>
  <c r="W23" i="2"/>
  <c r="AE23" i="2" s="1"/>
  <c r="AA23" i="2"/>
  <c r="AA6" i="2"/>
  <c r="W6" i="2"/>
  <c r="AE6" i="2" s="1"/>
  <c r="AA12" i="2"/>
  <c r="W12" i="2"/>
  <c r="AE12" i="2" s="1"/>
  <c r="AA18" i="2"/>
  <c r="W18" i="2"/>
  <c r="AE18" i="2" s="1"/>
  <c r="AA24" i="2"/>
  <c r="W24" i="2"/>
  <c r="AE24" i="2" s="1"/>
  <c r="AA7" i="2"/>
  <c r="W7" i="2"/>
  <c r="AE7" i="2" s="1"/>
  <c r="AA13" i="2"/>
  <c r="W13" i="2"/>
  <c r="AE13" i="2" s="1"/>
  <c r="AA19" i="2"/>
  <c r="W19" i="2"/>
  <c r="AE19" i="2" s="1"/>
  <c r="W3" i="2"/>
  <c r="AE3" i="2" s="1"/>
  <c r="AA3" i="2"/>
  <c r="J4" i="2"/>
  <c r="K4" i="2" s="1"/>
  <c r="J5" i="2"/>
  <c r="K5" i="2" s="1"/>
  <c r="J6" i="2"/>
  <c r="K6" i="2" s="1"/>
  <c r="J7" i="2"/>
  <c r="K7" i="2" s="1"/>
  <c r="J8" i="2"/>
  <c r="K8" i="2" s="1"/>
  <c r="J9" i="2"/>
  <c r="K9" i="2" s="1"/>
  <c r="J10" i="2"/>
  <c r="K10" i="2" s="1"/>
  <c r="J11" i="2"/>
  <c r="K11" i="2" s="1"/>
  <c r="J12" i="2"/>
  <c r="K12" i="2" s="1"/>
  <c r="J13" i="2"/>
  <c r="K13" i="2" s="1"/>
  <c r="J14" i="2"/>
  <c r="K14" i="2" s="1"/>
  <c r="J15" i="2"/>
  <c r="K15" i="2" s="1"/>
  <c r="J16" i="2"/>
  <c r="K16" i="2" s="1"/>
  <c r="J17" i="2"/>
  <c r="K17" i="2" s="1"/>
  <c r="J18" i="2"/>
  <c r="K18" i="2" s="1"/>
  <c r="J19" i="2"/>
  <c r="K19" i="2" s="1"/>
  <c r="J20" i="2"/>
  <c r="K20" i="2" s="1"/>
  <c r="J21" i="2"/>
  <c r="K21" i="2" s="1"/>
  <c r="J22" i="2"/>
  <c r="K22" i="2" s="1"/>
  <c r="J23" i="2"/>
  <c r="K23" i="2" s="1"/>
  <c r="J24" i="2"/>
  <c r="K24" i="2" s="1"/>
  <c r="J3" i="2"/>
  <c r="K3" i="2" s="1"/>
  <c r="F4" i="2"/>
  <c r="G4" i="2" s="1"/>
  <c r="F5" i="2"/>
  <c r="G5" i="2" s="1"/>
  <c r="F6" i="2"/>
  <c r="G6" i="2" s="1"/>
  <c r="F7" i="2"/>
  <c r="G7" i="2" s="1"/>
  <c r="F8" i="2"/>
  <c r="G8" i="2" s="1"/>
  <c r="F9" i="2"/>
  <c r="G9" i="2" s="1"/>
  <c r="F10" i="2"/>
  <c r="G10" i="2" s="1"/>
  <c r="F11" i="2"/>
  <c r="G11" i="2" s="1"/>
  <c r="F12" i="2"/>
  <c r="G12" i="2" s="1"/>
  <c r="F13" i="2"/>
  <c r="G13" i="2" s="1"/>
  <c r="F14" i="2"/>
  <c r="G14" i="2" s="1"/>
  <c r="F15" i="2"/>
  <c r="G15" i="2" s="1"/>
  <c r="F16" i="2"/>
  <c r="G16" i="2" s="1"/>
  <c r="F17" i="2"/>
  <c r="G17" i="2" s="1"/>
  <c r="F18" i="2"/>
  <c r="G18" i="2" s="1"/>
  <c r="F19" i="2"/>
  <c r="G19" i="2" s="1"/>
  <c r="F20" i="2"/>
  <c r="G20" i="2" s="1"/>
  <c r="F21" i="2"/>
  <c r="G21" i="2" s="1"/>
  <c r="F22" i="2"/>
  <c r="G22" i="2" s="1"/>
  <c r="F23" i="2"/>
  <c r="G23" i="2" s="1"/>
  <c r="F24" i="2"/>
  <c r="G24" i="2" s="1"/>
  <c r="F3" i="2"/>
  <c r="G3" i="2" s="1"/>
</calcChain>
</file>

<file path=xl/sharedStrings.xml><?xml version="1.0" encoding="utf-8"?>
<sst xmlns="http://schemas.openxmlformats.org/spreadsheetml/2006/main" count="178" uniqueCount="68">
  <si>
    <t>BIDDERS</t>
  </si>
  <si>
    <t>BID SUBMISSION
CHECKLIST</t>
  </si>
  <si>
    <t>BID PROPOSAL
$ AMOUNT</t>
  </si>
  <si>
    <t>Disclosure of Invest.
Activities in Iran</t>
  </si>
  <si>
    <t>Bid Bond &amp; Security</t>
  </si>
  <si>
    <t>Consent of Surety</t>
  </si>
  <si>
    <t>Subcontractor ID</t>
  </si>
  <si>
    <t>Non Collusion Affidav</t>
  </si>
  <si>
    <t>Prevailing Wage Comp</t>
  </si>
  <si>
    <t>Equipment Cert</t>
  </si>
  <si>
    <t>BID TABULATION</t>
  </si>
  <si>
    <t>ADDENDA</t>
  </si>
  <si>
    <t>NJ Business Reg Cert</t>
  </si>
  <si>
    <t>UNIT PRICE</t>
  </si>
  <si>
    <t>EXTENDED PRICE</t>
  </si>
  <si>
    <t>ITEM NO</t>
  </si>
  <si>
    <t>APPROX
QTY</t>
  </si>
  <si>
    <t>CHECK</t>
  </si>
  <si>
    <t>DESCRIPTION</t>
  </si>
  <si>
    <t>Certificate Of Experience</t>
  </si>
  <si>
    <t>Stockholders or Partnership Disclosure</t>
  </si>
  <si>
    <t>PWCR</t>
  </si>
  <si>
    <t>Affirmative action program</t>
  </si>
  <si>
    <t>Total</t>
  </si>
  <si>
    <t>10:00AM Council Chambers</t>
  </si>
  <si>
    <t>ALLOWANCE FOR WORK NOT SPECIFIED</t>
  </si>
  <si>
    <t>PROVIDE ONE-YEAR WARRANTY PER AGREEMENT</t>
  </si>
  <si>
    <t>DECORATIVE BENCHES (I&amp;WD)</t>
  </si>
  <si>
    <t>PROVIDE REFUSE DUMPSTERS FOR REMOVAL OF CONSTRUCTION MATERIALS</t>
  </si>
  <si>
    <t>NETTING AND POSTS FOR THE COURTS</t>
  </si>
  <si>
    <t>CONCRETE WALKWAYS, REINFORCED, 4" THICK</t>
  </si>
  <si>
    <t>12 COURT SURFACING AND STRIPING</t>
  </si>
  <si>
    <t>CONSTRUCTION SURVEY AND SKATING</t>
  </si>
  <si>
    <t>MOBILIZATION, CLEARING, GRUBBING &amp; FINAL CLEAN-UP</t>
  </si>
  <si>
    <t>Resolution</t>
  </si>
  <si>
    <t>EXCAVATION, UNCLASSIFIED (Leave soil on site) (Construct Berm)</t>
  </si>
  <si>
    <t>SITE GRADING (Leave soil on site) (Construct Berm)</t>
  </si>
  <si>
    <t>CONCRETE VERTICAL CURB</t>
  </si>
  <si>
    <t>HOT MIX ASPHALT (HMA) for 12 COURTS</t>
  </si>
  <si>
    <t>SUB-BASE FOR PARKING LOT, 6” THICK</t>
  </si>
  <si>
    <t>3” HMA BASE COURSE</t>
  </si>
  <si>
    <t>2” HMA SURFACE COURSE</t>
  </si>
  <si>
    <t>PERIMETER, 6’ HIGH, VINYL COATED CHAIN LINK FENCING FOR 12 COURTS</t>
  </si>
  <si>
    <t>4’ HIGH, VINYL COATED CHAIN  LINK FENCING FOR 12 COURTS (Interior)</t>
  </si>
  <si>
    <t>MAN-GATES, 6’ HIGH</t>
  </si>
  <si>
    <t>DETECTABLE WARNING SURFACE</t>
  </si>
  <si>
    <t>TRAFFIC MARKING LINES, 4”, THERMOPLASTIC</t>
  </si>
  <si>
    <t>TRAFFIC MARKING LINES, 6”, THERMOPLASTIC</t>
  </si>
  <si>
    <t>Pocheck Park Pickleball Courts</t>
  </si>
  <si>
    <t>BIDS DUE: Wednesday, November 29, 2023</t>
  </si>
  <si>
    <t>Shore Top Construction Corp.
23 Yellowbrook Road
Freehold NJ, 07728</t>
  </si>
  <si>
    <r>
      <rPr>
        <b/>
        <sz val="14"/>
        <color theme="1"/>
        <rFont val="Calibri"/>
        <family val="2"/>
        <scheme val="minor"/>
      </rPr>
      <t xml:space="preserve">Shore Top Construction Corp.
</t>
    </r>
    <r>
      <rPr>
        <sz val="14"/>
        <color theme="1"/>
        <rFont val="Calibri"/>
        <family val="2"/>
        <scheme val="minor"/>
      </rPr>
      <t>23 Yellowbrook Road
Freehold NJ, 07728</t>
    </r>
  </si>
  <si>
    <t>Green Valley Group, Inc.
180 Convent Road
Nanuet, NY 10954</t>
  </si>
  <si>
    <r>
      <rPr>
        <b/>
        <sz val="14"/>
        <color theme="1"/>
        <rFont val="Calibri"/>
        <family val="2"/>
        <scheme val="minor"/>
      </rPr>
      <t>Green Valley Group, Inc.</t>
    </r>
    <r>
      <rPr>
        <sz val="14"/>
        <color theme="1"/>
        <rFont val="Calibri"/>
        <family val="2"/>
        <scheme val="minor"/>
      </rPr>
      <t xml:space="preserve">
180 Convent Road
Nanuet, NY 10954</t>
    </r>
  </si>
  <si>
    <t>Jag Paving Corp.
771 Kearny Avenue
Kearny, NJ 07032</t>
  </si>
  <si>
    <r>
      <rPr>
        <b/>
        <sz val="14"/>
        <color theme="1"/>
        <rFont val="Calibri"/>
        <family val="2"/>
        <scheme val="minor"/>
      </rPr>
      <t>Jag Paving Corp.</t>
    </r>
    <r>
      <rPr>
        <sz val="14"/>
        <color theme="1"/>
        <rFont val="Calibri"/>
        <family val="2"/>
        <scheme val="minor"/>
      </rPr>
      <t xml:space="preserve">
771 Kearny Avenue
Kearny, NJ 07032</t>
    </r>
  </si>
  <si>
    <t>Halecon, Inc.
136 Billian Street
Bridgewater, NJ 08807</t>
  </si>
  <si>
    <r>
      <rPr>
        <b/>
        <sz val="14"/>
        <color theme="1"/>
        <rFont val="Calibri"/>
        <family val="2"/>
        <scheme val="minor"/>
      </rPr>
      <t xml:space="preserve">Halecon, Inc.
</t>
    </r>
    <r>
      <rPr>
        <sz val="14"/>
        <color theme="1"/>
        <rFont val="Calibri"/>
        <family val="2"/>
        <scheme val="minor"/>
      </rPr>
      <t>136 Billian Street
Bridgewater, NJ 08807</t>
    </r>
  </si>
  <si>
    <t>ZN Construction LLC
185 East 54th Street
Elmwood park, NJ 07407</t>
  </si>
  <si>
    <r>
      <rPr>
        <b/>
        <sz val="14"/>
        <color theme="1"/>
        <rFont val="Calibri"/>
        <family val="2"/>
        <scheme val="minor"/>
      </rPr>
      <t xml:space="preserve">ZN Construction LLC
</t>
    </r>
    <r>
      <rPr>
        <sz val="14"/>
        <color theme="1"/>
        <rFont val="Calibri"/>
        <family val="2"/>
        <scheme val="minor"/>
      </rPr>
      <t>185 East 54th Street
Elmwood park, NJ 07407</t>
    </r>
  </si>
  <si>
    <t>Seacoast Construction Inc.
15 Addington Ct
East Brunswick, NJ 08816-5300</t>
  </si>
  <si>
    <r>
      <rPr>
        <b/>
        <sz val="14"/>
        <color theme="1"/>
        <rFont val="Calibri"/>
        <family val="2"/>
        <scheme val="minor"/>
      </rPr>
      <t xml:space="preserve">Seacoast Construction Inc.
</t>
    </r>
    <r>
      <rPr>
        <sz val="14"/>
        <color theme="1"/>
        <rFont val="Calibri"/>
        <family val="2"/>
        <scheme val="minor"/>
      </rPr>
      <t>15 Addington Ct
East Brunswick, NJ 08816-5300</t>
    </r>
  </si>
  <si>
    <t>Senco Metals, LLC
318 Mclean Blvd Unit 4
Paterson, NJ 07505</t>
  </si>
  <si>
    <r>
      <rPr>
        <b/>
        <sz val="14"/>
        <color theme="1"/>
        <rFont val="Calibri"/>
        <family val="2"/>
        <scheme val="minor"/>
      </rPr>
      <t xml:space="preserve">Senco Metals, LLC
</t>
    </r>
    <r>
      <rPr>
        <sz val="14"/>
        <color theme="1"/>
        <rFont val="Calibri"/>
        <family val="2"/>
        <scheme val="minor"/>
      </rPr>
      <t>318 Mclean Blvd Unit 4
Paterson, NJ 07505</t>
    </r>
  </si>
  <si>
    <t>x</t>
  </si>
  <si>
    <t>none</t>
  </si>
  <si>
    <t>n/a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</si>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</sst>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4"/>
      <name val="Calibri"/>
      <family val="2"/>
      <scheme val="minor"/>
    </font>
    <font>
      <sz val="11"/>
      <color rgb="FF006100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4" borderId="0" applyNumberFormat="0" applyBorder="0" applyAlignment="0" applyProtection="0"/>
    <xf numFmtId="0" fontId="6" fillId="5" borderId="0" applyNumberFormat="0" applyBorder="0" applyAlignment="0" applyProtection="0"/>
  </cellStyleXfs>
  <cellXfs count="4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textRotation="90" wrapText="1"/>
    </xf>
    <xf numFmtId="0" fontId="3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textRotation="90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165" fontId="2" fillId="0" borderId="1" xfId="0" applyNumberFormat="1" applyFont="1" applyBorder="1"/>
    <xf numFmtId="14" fontId="2" fillId="0" borderId="1" xfId="0" applyNumberFormat="1" applyFont="1" applyBorder="1"/>
    <xf numFmtId="0" fontId="0" fillId="0" borderId="1" xfId="0" applyBorder="1"/>
    <xf numFmtId="165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/>
    </xf>
    <xf numFmtId="165" fontId="0" fillId="2" borderId="1" xfId="0" applyNumberFormat="1" applyFill="1" applyBorder="1"/>
    <xf numFmtId="165" fontId="0" fillId="2" borderId="1" xfId="0" applyNumberFormat="1" applyFont="1" applyFill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top"/>
    </xf>
    <xf numFmtId="165" fontId="0" fillId="3" borderId="1" xfId="0" applyNumberFormat="1" applyFill="1" applyBorder="1"/>
    <xf numFmtId="0" fontId="2" fillId="0" borderId="1" xfId="0" applyFont="1" applyBorder="1" applyAlignment="1">
      <alignment vertical="center" wrapText="1"/>
    </xf>
    <xf numFmtId="14" fontId="2" fillId="3" borderId="1" xfId="0" applyNumberFormat="1" applyFont="1" applyFill="1" applyBorder="1"/>
    <xf numFmtId="165" fontId="0" fillId="0" borderId="1" xfId="0" applyNumberFormat="1" applyFill="1" applyBorder="1"/>
    <xf numFmtId="3" fontId="0" fillId="0" borderId="1" xfId="0" applyNumberForma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textRotation="255"/>
    </xf>
    <xf numFmtId="165" fontId="4" fillId="4" borderId="1" xfId="1" applyNumberFormat="1" applyBorder="1"/>
    <xf numFmtId="14" fontId="5" fillId="0" borderId="1" xfId="0" applyNumberFormat="1" applyFont="1" applyBorder="1"/>
    <xf numFmtId="14" fontId="7" fillId="3" borderId="1" xfId="0" applyNumberFormat="1" applyFont="1" applyFill="1" applyBorder="1"/>
    <xf numFmtId="165" fontId="6" fillId="5" borderId="1" xfId="2" applyNumberFormat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3">
    <cellStyle name="Bad" xfId="1" builtinId="27"/>
    <cellStyle name="Good" xfId="2" builtinId="26"/>
    <cellStyle name="Normal" xfId="0" builtinId="0"/>
  </cellStyles>
  <dxfs count="0"/>
  <tableStyles count="0" defaultTableStyle="TableStyleMedium2" defaultPivotStyle="PivotStyleLight16"/>
  <colors>
    <mruColors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"/>
  <sheetViews>
    <sheetView topLeftCell="A15" zoomScale="80" zoomScaleNormal="80" workbookViewId="0">
      <selection activeCell="A6" sqref="A6:Q12"/>
    </sheetView>
  </sheetViews>
  <sheetFormatPr defaultRowHeight="14.4" x14ac:dyDescent="0.3"/>
  <cols>
    <col min="1" max="1" width="52.6640625" customWidth="1"/>
    <col min="2" max="2" width="18.6640625" customWidth="1"/>
    <col min="3" max="3" width="4.6640625" bestFit="1" customWidth="1"/>
    <col min="4" max="4" width="8.33203125" bestFit="1" customWidth="1"/>
    <col min="5" max="5" width="6.109375" customWidth="1"/>
    <col min="6" max="6" width="8.33203125" bestFit="1" customWidth="1"/>
    <col min="7" max="9" width="5.6640625" customWidth="1"/>
    <col min="10" max="10" width="8.33203125" bestFit="1" customWidth="1"/>
    <col min="11" max="15" width="5.6640625" customWidth="1"/>
    <col min="16" max="16" width="5.44140625" customWidth="1"/>
    <col min="17" max="17" width="16.6640625" customWidth="1"/>
  </cols>
  <sheetData>
    <row r="1" spans="1:17" x14ac:dyDescent="0.3">
      <c r="A1" t="s">
        <v>10</v>
      </c>
      <c r="C1" t="s">
        <v>48</v>
      </c>
      <c r="G1" s="10"/>
      <c r="P1" s="8" t="s">
        <v>49</v>
      </c>
    </row>
    <row r="2" spans="1:17" x14ac:dyDescent="0.3">
      <c r="P2" s="9" t="s">
        <v>24</v>
      </c>
    </row>
    <row r="5" spans="1:17" s="6" customFormat="1" ht="232.8" x14ac:dyDescent="0.3">
      <c r="A5" s="7" t="s">
        <v>0</v>
      </c>
      <c r="B5" s="4" t="s">
        <v>2</v>
      </c>
      <c r="C5" s="4" t="s">
        <v>11</v>
      </c>
      <c r="D5" s="3" t="s">
        <v>1</v>
      </c>
      <c r="E5" s="5" t="s">
        <v>20</v>
      </c>
      <c r="F5" s="3" t="s">
        <v>3</v>
      </c>
      <c r="G5" s="5" t="s">
        <v>4</v>
      </c>
      <c r="H5" s="5" t="s">
        <v>5</v>
      </c>
      <c r="I5" s="5" t="s">
        <v>6</v>
      </c>
      <c r="J5" s="3" t="s">
        <v>19</v>
      </c>
      <c r="K5" s="5" t="s">
        <v>7</v>
      </c>
      <c r="L5" s="5" t="s">
        <v>8</v>
      </c>
      <c r="M5" s="5" t="s">
        <v>9</v>
      </c>
      <c r="N5" s="5" t="s">
        <v>22</v>
      </c>
      <c r="O5" s="5" t="s">
        <v>12</v>
      </c>
      <c r="P5" s="5" t="s">
        <v>34</v>
      </c>
      <c r="Q5" s="5" t="s">
        <v>21</v>
      </c>
    </row>
    <row r="6" spans="1:17" ht="78.75" customHeight="1" x14ac:dyDescent="0.35">
      <c r="A6" s="26" t="s">
        <v>51</v>
      </c>
      <c r="B6" s="36">
        <v>598740</v>
      </c>
      <c r="C6" s="32" t="s">
        <v>65</v>
      </c>
      <c r="D6" s="1" t="s">
        <v>64</v>
      </c>
      <c r="E6" s="1" t="s">
        <v>64</v>
      </c>
      <c r="F6" s="1" t="s">
        <v>64</v>
      </c>
      <c r="G6" s="1" t="s">
        <v>64</v>
      </c>
      <c r="H6" s="1" t="s">
        <v>64</v>
      </c>
      <c r="I6" s="1"/>
      <c r="J6" s="1" t="s">
        <v>64</v>
      </c>
      <c r="K6" s="1" t="s">
        <v>64</v>
      </c>
      <c r="L6" s="1" t="s">
        <v>64</v>
      </c>
      <c r="M6" s="1" t="s">
        <v>64</v>
      </c>
      <c r="N6" s="1" t="s">
        <v>64</v>
      </c>
      <c r="O6" s="1" t="s">
        <v>64</v>
      </c>
      <c r="P6" s="12" t="s">
        <v>64</v>
      </c>
      <c r="Q6" s="12">
        <v>45809</v>
      </c>
    </row>
    <row r="7" spans="1:17" ht="73.2" x14ac:dyDescent="0.35">
      <c r="A7" s="2" t="s">
        <v>57</v>
      </c>
      <c r="B7" s="11">
        <v>619498</v>
      </c>
      <c r="C7" s="32" t="s">
        <v>65</v>
      </c>
      <c r="D7" s="1" t="s">
        <v>64</v>
      </c>
      <c r="E7" s="1" t="s">
        <v>64</v>
      </c>
      <c r="F7" s="1" t="s">
        <v>64</v>
      </c>
      <c r="G7" s="1" t="s">
        <v>64</v>
      </c>
      <c r="H7" s="1" t="s">
        <v>64</v>
      </c>
      <c r="I7" s="1" t="s">
        <v>64</v>
      </c>
      <c r="J7" s="1" t="s">
        <v>64</v>
      </c>
      <c r="K7" s="1" t="s">
        <v>64</v>
      </c>
      <c r="L7" s="1" t="s">
        <v>64</v>
      </c>
      <c r="M7" s="1" t="s">
        <v>64</v>
      </c>
      <c r="N7" s="1" t="s">
        <v>64</v>
      </c>
      <c r="O7" s="1" t="s">
        <v>64</v>
      </c>
      <c r="P7" s="27" t="s">
        <v>64</v>
      </c>
      <c r="Q7" s="27">
        <v>45391</v>
      </c>
    </row>
    <row r="8" spans="1:17" ht="73.2" x14ac:dyDescent="0.35">
      <c r="A8" s="2" t="s">
        <v>53</v>
      </c>
      <c r="B8" s="11">
        <v>687545</v>
      </c>
      <c r="C8" s="32" t="s">
        <v>65</v>
      </c>
      <c r="D8" s="1" t="s">
        <v>64</v>
      </c>
      <c r="E8" s="1" t="s">
        <v>64</v>
      </c>
      <c r="F8" s="1" t="s">
        <v>64</v>
      </c>
      <c r="G8" s="1" t="s">
        <v>64</v>
      </c>
      <c r="H8" s="1" t="s">
        <v>64</v>
      </c>
      <c r="I8" s="1" t="s">
        <v>64</v>
      </c>
      <c r="J8" s="1" t="s">
        <v>64</v>
      </c>
      <c r="K8" s="1" t="s">
        <v>64</v>
      </c>
      <c r="L8" s="1" t="s">
        <v>64</v>
      </c>
      <c r="M8" s="1" t="s">
        <v>64</v>
      </c>
      <c r="N8" s="1" t="s">
        <v>64</v>
      </c>
      <c r="O8" s="1" t="s">
        <v>64</v>
      </c>
      <c r="P8" s="34" t="s">
        <v>64</v>
      </c>
      <c r="Q8" s="34">
        <v>45751</v>
      </c>
    </row>
    <row r="9" spans="1:17" ht="73.2" x14ac:dyDescent="0.35">
      <c r="A9" s="2" t="s">
        <v>61</v>
      </c>
      <c r="B9" s="11">
        <v>747790</v>
      </c>
      <c r="C9" s="32" t="s">
        <v>65</v>
      </c>
      <c r="D9" s="1" t="s">
        <v>64</v>
      </c>
      <c r="E9" s="1" t="s">
        <v>64</v>
      </c>
      <c r="F9" s="1" t="s">
        <v>64</v>
      </c>
      <c r="G9" s="1" t="s">
        <v>64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64</v>
      </c>
      <c r="O9" s="1" t="s">
        <v>64</v>
      </c>
      <c r="P9" s="27" t="s">
        <v>64</v>
      </c>
      <c r="Q9" s="27">
        <v>45430</v>
      </c>
    </row>
    <row r="10" spans="1:17" ht="73.2" x14ac:dyDescent="0.35">
      <c r="A10" s="2" t="s">
        <v>55</v>
      </c>
      <c r="B10" s="11">
        <v>758420</v>
      </c>
      <c r="C10" s="32" t="s">
        <v>65</v>
      </c>
      <c r="D10" s="1" t="s">
        <v>64</v>
      </c>
      <c r="E10" s="1" t="s">
        <v>64</v>
      </c>
      <c r="F10" s="1" t="s">
        <v>64</v>
      </c>
      <c r="G10" s="1" t="s">
        <v>64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 t="s">
        <v>64</v>
      </c>
      <c r="O10" s="1" t="s">
        <v>64</v>
      </c>
      <c r="P10" s="27" t="s">
        <v>64</v>
      </c>
      <c r="Q10" s="27">
        <v>45512</v>
      </c>
    </row>
    <row r="11" spans="1:17" ht="73.2" x14ac:dyDescent="0.35">
      <c r="A11" s="2" t="s">
        <v>59</v>
      </c>
      <c r="B11" s="11">
        <v>1028580</v>
      </c>
      <c r="C11" s="32" t="s">
        <v>65</v>
      </c>
      <c r="D11" s="1" t="s">
        <v>64</v>
      </c>
      <c r="E11" s="1" t="s">
        <v>64</v>
      </c>
      <c r="F11" s="1" t="s">
        <v>64</v>
      </c>
      <c r="G11" s="1" t="s">
        <v>64</v>
      </c>
      <c r="H11" s="1" t="s">
        <v>64</v>
      </c>
      <c r="I11" s="1" t="s">
        <v>64</v>
      </c>
      <c r="J11" s="1" t="s">
        <v>64</v>
      </c>
      <c r="K11" s="1" t="s">
        <v>64</v>
      </c>
      <c r="L11" s="1" t="s">
        <v>64</v>
      </c>
      <c r="M11" s="1" t="s">
        <v>64</v>
      </c>
      <c r="N11" s="1" t="s">
        <v>64</v>
      </c>
      <c r="O11" s="1" t="s">
        <v>64</v>
      </c>
      <c r="P11" s="27" t="s">
        <v>64</v>
      </c>
      <c r="Q11" s="27">
        <v>45899</v>
      </c>
    </row>
    <row r="12" spans="1:17" ht="73.2" x14ac:dyDescent="0.35">
      <c r="A12" s="2" t="s">
        <v>63</v>
      </c>
      <c r="B12" s="11">
        <v>3284250</v>
      </c>
      <c r="C12" s="32" t="s">
        <v>65</v>
      </c>
      <c r="D12" s="1" t="s">
        <v>64</v>
      </c>
      <c r="E12" s="1" t="s">
        <v>64</v>
      </c>
      <c r="F12" s="1" t="s">
        <v>64</v>
      </c>
      <c r="G12" s="1" t="s">
        <v>64</v>
      </c>
      <c r="H12" s="1" t="s">
        <v>67</v>
      </c>
      <c r="I12" s="1"/>
      <c r="J12" s="1" t="s">
        <v>64</v>
      </c>
      <c r="K12" s="1" t="s">
        <v>64</v>
      </c>
      <c r="L12" s="1" t="s">
        <v>67</v>
      </c>
      <c r="M12" s="1" t="s">
        <v>64</v>
      </c>
      <c r="N12" s="1" t="s">
        <v>64</v>
      </c>
      <c r="O12" s="1" t="s">
        <v>64</v>
      </c>
      <c r="P12" s="35" t="s">
        <v>66</v>
      </c>
      <c r="Q12" s="27">
        <v>45867</v>
      </c>
    </row>
  </sheetData>
  <sortState ref="A6:Q12">
    <sortCondition ref="B6:B12"/>
  </sortState>
  <pageMargins left="0.25" right="0.25" top="0.75" bottom="0.75" header="0.3" footer="0.3"/>
  <pageSetup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tabSelected="1" topLeftCell="I1" zoomScale="90" zoomScaleNormal="90" workbookViewId="0">
      <selection activeCell="Q25" sqref="Q25"/>
    </sheetView>
  </sheetViews>
  <sheetFormatPr defaultRowHeight="14.4" x14ac:dyDescent="0.3"/>
  <cols>
    <col min="2" max="2" width="41.5546875" customWidth="1"/>
    <col min="3" max="3" width="11.109375" customWidth="1"/>
    <col min="4" max="4" width="20" customWidth="1"/>
    <col min="5" max="5" width="15.5546875" customWidth="1"/>
    <col min="6" max="6" width="13.88671875" customWidth="1"/>
    <col min="7" max="7" width="13.109375" customWidth="1"/>
    <col min="8" max="8" width="14.6640625" customWidth="1"/>
    <col min="9" max="9" width="17.88671875" customWidth="1"/>
    <col min="10" max="10" width="13.88671875" customWidth="1"/>
    <col min="11" max="11" width="11" customWidth="1"/>
    <col min="12" max="12" width="14.6640625" customWidth="1"/>
    <col min="13" max="13" width="17.88671875" customWidth="1"/>
    <col min="14" max="14" width="12.33203125" customWidth="1"/>
    <col min="15" max="15" width="11.6640625" customWidth="1"/>
    <col min="16" max="16" width="18.33203125" customWidth="1"/>
    <col min="17" max="17" width="19.109375" customWidth="1"/>
    <col min="18" max="18" width="12" customWidth="1"/>
    <col min="19" max="19" width="11.44140625" customWidth="1"/>
    <col min="20" max="20" width="15.44140625" customWidth="1"/>
    <col min="21" max="21" width="17.44140625" customWidth="1"/>
    <col min="22" max="22" width="12.88671875" customWidth="1"/>
    <col min="23" max="23" width="10.88671875" customWidth="1"/>
    <col min="24" max="24" width="15.109375" customWidth="1"/>
    <col min="25" max="25" width="20.6640625" customWidth="1"/>
    <col min="26" max="26" width="13.5546875" customWidth="1"/>
    <col min="27" max="27" width="10.6640625" customWidth="1"/>
    <col min="28" max="28" width="18.33203125" customWidth="1"/>
    <col min="29" max="29" width="18.88671875" customWidth="1"/>
    <col min="30" max="30" width="14.33203125" customWidth="1"/>
    <col min="31" max="31" width="11" customWidth="1"/>
  </cols>
  <sheetData>
    <row r="1" spans="1:31" ht="76.5" customHeight="1" x14ac:dyDescent="0.35">
      <c r="A1" s="37"/>
      <c r="B1" s="38"/>
      <c r="C1" s="39"/>
      <c r="D1" s="40" t="s">
        <v>50</v>
      </c>
      <c r="E1" s="41"/>
      <c r="F1" s="41"/>
      <c r="G1" s="42"/>
      <c r="H1" s="40" t="s">
        <v>52</v>
      </c>
      <c r="I1" s="41"/>
      <c r="J1" s="41"/>
      <c r="K1" s="42"/>
      <c r="L1" s="43" t="s">
        <v>54</v>
      </c>
      <c r="M1" s="44"/>
      <c r="N1" s="44"/>
      <c r="O1" s="45"/>
      <c r="P1" s="40" t="s">
        <v>56</v>
      </c>
      <c r="Q1" s="41"/>
      <c r="R1" s="41"/>
      <c r="S1" s="42"/>
      <c r="T1" s="43" t="s">
        <v>58</v>
      </c>
      <c r="U1" s="44"/>
      <c r="V1" s="44"/>
      <c r="W1" s="45"/>
      <c r="X1" s="40" t="s">
        <v>60</v>
      </c>
      <c r="Y1" s="41"/>
      <c r="Z1" s="41"/>
      <c r="AA1" s="42"/>
      <c r="AB1" s="43" t="s">
        <v>62</v>
      </c>
      <c r="AC1" s="44"/>
      <c r="AD1" s="44"/>
      <c r="AE1" s="45"/>
    </row>
    <row r="2" spans="1:31" s="17" customFormat="1" ht="28.8" x14ac:dyDescent="0.3">
      <c r="A2" s="15" t="s">
        <v>15</v>
      </c>
      <c r="B2" s="15" t="s">
        <v>18</v>
      </c>
      <c r="C2" s="16" t="s">
        <v>16</v>
      </c>
      <c r="D2" s="15" t="s">
        <v>13</v>
      </c>
      <c r="E2" s="15" t="s">
        <v>14</v>
      </c>
      <c r="F2" s="37" t="s">
        <v>17</v>
      </c>
      <c r="G2" s="39"/>
      <c r="H2" s="15" t="s">
        <v>13</v>
      </c>
      <c r="I2" s="15" t="s">
        <v>14</v>
      </c>
      <c r="J2" s="37" t="s">
        <v>17</v>
      </c>
      <c r="K2" s="39"/>
      <c r="L2" s="20" t="s">
        <v>13</v>
      </c>
      <c r="M2" s="20" t="s">
        <v>14</v>
      </c>
      <c r="N2" s="46" t="s">
        <v>17</v>
      </c>
      <c r="O2" s="47"/>
      <c r="P2" s="15" t="s">
        <v>13</v>
      </c>
      <c r="Q2" s="15" t="s">
        <v>14</v>
      </c>
      <c r="R2" s="37" t="s">
        <v>17</v>
      </c>
      <c r="S2" s="39"/>
      <c r="T2" s="20" t="s">
        <v>13</v>
      </c>
      <c r="U2" s="20" t="s">
        <v>14</v>
      </c>
      <c r="V2" s="46" t="s">
        <v>17</v>
      </c>
      <c r="W2" s="47"/>
      <c r="X2" s="15" t="s">
        <v>13</v>
      </c>
      <c r="Y2" s="15" t="s">
        <v>14</v>
      </c>
      <c r="Z2" s="37" t="s">
        <v>17</v>
      </c>
      <c r="AA2" s="39"/>
      <c r="AB2" s="20" t="s">
        <v>13</v>
      </c>
      <c r="AC2" s="20" t="s">
        <v>14</v>
      </c>
      <c r="AD2" s="46" t="s">
        <v>17</v>
      </c>
      <c r="AE2" s="47"/>
    </row>
    <row r="3" spans="1:31" ht="28.8" x14ac:dyDescent="0.3">
      <c r="A3" s="13">
        <v>1</v>
      </c>
      <c r="B3" s="30" t="s">
        <v>33</v>
      </c>
      <c r="C3" s="13">
        <v>1</v>
      </c>
      <c r="D3" s="14">
        <v>5000</v>
      </c>
      <c r="E3" s="14">
        <v>5000</v>
      </c>
      <c r="F3" s="14">
        <f>C3*D3</f>
        <v>5000</v>
      </c>
      <c r="G3" s="14">
        <f>E3-F3</f>
        <v>0</v>
      </c>
      <c r="H3" s="14">
        <v>51200</v>
      </c>
      <c r="I3" s="14">
        <v>51200</v>
      </c>
      <c r="J3" s="14">
        <f t="shared" ref="J3:J24" si="0">C3*H3</f>
        <v>51200</v>
      </c>
      <c r="K3" s="14">
        <f>I3-J3</f>
        <v>0</v>
      </c>
      <c r="L3" s="21">
        <v>35000</v>
      </c>
      <c r="M3" s="21">
        <v>35000</v>
      </c>
      <c r="N3" s="21">
        <f t="shared" ref="N3:N24" si="1">C3*L3</f>
        <v>35000</v>
      </c>
      <c r="O3" s="22">
        <f>M3-N3</f>
        <v>0</v>
      </c>
      <c r="P3" s="14">
        <v>50000</v>
      </c>
      <c r="Q3" s="14">
        <v>50000</v>
      </c>
      <c r="R3" s="14">
        <f t="shared" ref="R3:R24" si="2">C3*P3</f>
        <v>50000</v>
      </c>
      <c r="S3" s="14">
        <f>Q3-R3</f>
        <v>0</v>
      </c>
      <c r="T3" s="21">
        <v>32000</v>
      </c>
      <c r="U3" s="21">
        <v>32000</v>
      </c>
      <c r="V3" s="21">
        <f t="shared" ref="V3:V24" si="3">C3*T3</f>
        <v>32000</v>
      </c>
      <c r="W3" s="22">
        <f>U3-V3</f>
        <v>0</v>
      </c>
      <c r="X3" s="14">
        <v>20000</v>
      </c>
      <c r="Y3" s="14">
        <v>20000</v>
      </c>
      <c r="Z3" s="14">
        <f t="shared" ref="Z3:Z24" si="4">C3*X3</f>
        <v>20000</v>
      </c>
      <c r="AA3" s="14">
        <f>Y3-Z3</f>
        <v>0</v>
      </c>
      <c r="AB3" s="21">
        <v>50000</v>
      </c>
      <c r="AC3" s="21">
        <v>50000</v>
      </c>
      <c r="AD3" s="21">
        <f t="shared" ref="AD3:AD24" si="5">C3*AB3</f>
        <v>50000</v>
      </c>
      <c r="AE3" s="22">
        <f>AC3-AD3</f>
        <v>0</v>
      </c>
    </row>
    <row r="4" spans="1:31" x14ac:dyDescent="0.3">
      <c r="A4" s="13">
        <v>2</v>
      </c>
      <c r="B4" s="30" t="s">
        <v>32</v>
      </c>
      <c r="C4" s="13">
        <v>1</v>
      </c>
      <c r="D4" s="25">
        <v>3500</v>
      </c>
      <c r="E4" s="25">
        <v>3500</v>
      </c>
      <c r="F4" s="14">
        <f t="shared" ref="F4:F24" si="6">C4*D4</f>
        <v>3500</v>
      </c>
      <c r="G4" s="14">
        <f t="shared" ref="G4:G24" si="7">E4-F4</f>
        <v>0</v>
      </c>
      <c r="H4" s="25">
        <v>8000</v>
      </c>
      <c r="I4" s="25">
        <v>8000</v>
      </c>
      <c r="J4" s="14">
        <f t="shared" si="0"/>
        <v>8000</v>
      </c>
      <c r="K4" s="14">
        <f t="shared" ref="K4:K24" si="8">I4-J4</f>
        <v>0</v>
      </c>
      <c r="L4" s="21">
        <v>10000</v>
      </c>
      <c r="M4" s="21">
        <v>10000</v>
      </c>
      <c r="N4" s="21">
        <f t="shared" si="1"/>
        <v>10000</v>
      </c>
      <c r="O4" s="22">
        <f t="shared" ref="O4:O24" si="9">M4-N4</f>
        <v>0</v>
      </c>
      <c r="P4" s="25">
        <v>2000</v>
      </c>
      <c r="Q4" s="25">
        <v>2000</v>
      </c>
      <c r="R4" s="14">
        <f t="shared" si="2"/>
        <v>2000</v>
      </c>
      <c r="S4" s="14">
        <f t="shared" ref="S4:S24" si="10">Q4-R4</f>
        <v>0</v>
      </c>
      <c r="T4" s="21">
        <v>5000</v>
      </c>
      <c r="U4" s="21">
        <v>5000</v>
      </c>
      <c r="V4" s="21">
        <f t="shared" si="3"/>
        <v>5000</v>
      </c>
      <c r="W4" s="22">
        <f t="shared" ref="W4:W24" si="11">U4-V4</f>
        <v>0</v>
      </c>
      <c r="X4" s="25">
        <v>10000</v>
      </c>
      <c r="Y4" s="25">
        <v>10000</v>
      </c>
      <c r="Z4" s="14">
        <f t="shared" si="4"/>
        <v>10000</v>
      </c>
      <c r="AA4" s="14">
        <f t="shared" ref="AA4:AA24" si="12">Y4-Z4</f>
        <v>0</v>
      </c>
      <c r="AB4" s="21">
        <v>20000</v>
      </c>
      <c r="AC4" s="21">
        <v>20000</v>
      </c>
      <c r="AD4" s="21">
        <f t="shared" si="5"/>
        <v>20000</v>
      </c>
      <c r="AE4" s="22">
        <f t="shared" ref="AE4:AE24" si="13">AC4-AD4</f>
        <v>0</v>
      </c>
    </row>
    <row r="5" spans="1:31" ht="28.8" x14ac:dyDescent="0.3">
      <c r="A5" s="13">
        <v>3</v>
      </c>
      <c r="B5" s="30" t="s">
        <v>35</v>
      </c>
      <c r="C5" s="13">
        <v>1500</v>
      </c>
      <c r="D5" s="14">
        <v>2</v>
      </c>
      <c r="E5" s="14">
        <v>3000</v>
      </c>
      <c r="F5" s="14">
        <f t="shared" si="6"/>
        <v>3000</v>
      </c>
      <c r="G5" s="14">
        <f t="shared" si="7"/>
        <v>0</v>
      </c>
      <c r="H5" s="14">
        <v>8</v>
      </c>
      <c r="I5" s="14">
        <v>12000</v>
      </c>
      <c r="J5" s="14">
        <f t="shared" si="0"/>
        <v>12000</v>
      </c>
      <c r="K5" s="14">
        <f t="shared" si="8"/>
        <v>0</v>
      </c>
      <c r="L5" s="21">
        <v>20</v>
      </c>
      <c r="M5" s="21">
        <v>30000</v>
      </c>
      <c r="N5" s="21">
        <f t="shared" si="1"/>
        <v>30000</v>
      </c>
      <c r="O5" s="22">
        <f t="shared" si="9"/>
        <v>0</v>
      </c>
      <c r="P5" s="14">
        <v>20</v>
      </c>
      <c r="Q5" s="14">
        <v>30000</v>
      </c>
      <c r="R5" s="14">
        <f t="shared" si="2"/>
        <v>30000</v>
      </c>
      <c r="S5" s="14">
        <f t="shared" si="10"/>
        <v>0</v>
      </c>
      <c r="T5" s="21">
        <v>40</v>
      </c>
      <c r="U5" s="21">
        <v>60000</v>
      </c>
      <c r="V5" s="21">
        <f t="shared" si="3"/>
        <v>60000</v>
      </c>
      <c r="W5" s="22">
        <f t="shared" si="11"/>
        <v>0</v>
      </c>
      <c r="X5" s="14">
        <v>28</v>
      </c>
      <c r="Y5" s="14">
        <v>42000</v>
      </c>
      <c r="Z5" s="14">
        <f t="shared" si="4"/>
        <v>42000</v>
      </c>
      <c r="AA5" s="14">
        <f t="shared" si="12"/>
        <v>0</v>
      </c>
      <c r="AB5" s="33">
        <v>166.67</v>
      </c>
      <c r="AC5" s="33">
        <v>250000</v>
      </c>
      <c r="AD5" s="33">
        <f t="shared" si="5"/>
        <v>250004.99999999997</v>
      </c>
      <c r="AE5" s="33">
        <f t="shared" si="13"/>
        <v>-4.9999999999708962</v>
      </c>
    </row>
    <row r="6" spans="1:31" ht="28.8" x14ac:dyDescent="0.3">
      <c r="A6" s="13">
        <v>4</v>
      </c>
      <c r="B6" s="30" t="s">
        <v>36</v>
      </c>
      <c r="C6" s="13">
        <v>1</v>
      </c>
      <c r="D6" s="14">
        <v>100000</v>
      </c>
      <c r="E6" s="14">
        <v>100000</v>
      </c>
      <c r="F6" s="14">
        <f t="shared" si="6"/>
        <v>100000</v>
      </c>
      <c r="G6" s="14">
        <f t="shared" si="7"/>
        <v>0</v>
      </c>
      <c r="H6" s="14">
        <v>30000</v>
      </c>
      <c r="I6" s="14">
        <v>30000</v>
      </c>
      <c r="J6" s="14">
        <f t="shared" si="0"/>
        <v>30000</v>
      </c>
      <c r="K6" s="14">
        <f t="shared" si="8"/>
        <v>0</v>
      </c>
      <c r="L6" s="21">
        <v>143500</v>
      </c>
      <c r="M6" s="21">
        <v>143500</v>
      </c>
      <c r="N6" s="21">
        <f t="shared" si="1"/>
        <v>143500</v>
      </c>
      <c r="O6" s="22">
        <f t="shared" si="9"/>
        <v>0</v>
      </c>
      <c r="P6" s="14">
        <v>50000</v>
      </c>
      <c r="Q6" s="14">
        <v>50000</v>
      </c>
      <c r="R6" s="14">
        <f t="shared" si="2"/>
        <v>50000</v>
      </c>
      <c r="S6" s="14">
        <f t="shared" si="10"/>
        <v>0</v>
      </c>
      <c r="T6" s="21">
        <v>70000</v>
      </c>
      <c r="U6" s="21">
        <v>70000</v>
      </c>
      <c r="V6" s="21">
        <f t="shared" si="3"/>
        <v>70000</v>
      </c>
      <c r="W6" s="22">
        <f t="shared" si="11"/>
        <v>0</v>
      </c>
      <c r="X6" s="14">
        <v>28000</v>
      </c>
      <c r="Y6" s="14">
        <v>28000</v>
      </c>
      <c r="Z6" s="14">
        <f t="shared" si="4"/>
        <v>28000</v>
      </c>
      <c r="AA6" s="14">
        <f t="shared" si="12"/>
        <v>0</v>
      </c>
      <c r="AB6" s="21">
        <v>100000</v>
      </c>
      <c r="AC6" s="21">
        <v>100000</v>
      </c>
      <c r="AD6" s="21">
        <f t="shared" si="5"/>
        <v>100000</v>
      </c>
      <c r="AE6" s="22">
        <f t="shared" si="13"/>
        <v>0</v>
      </c>
    </row>
    <row r="7" spans="1:31" x14ac:dyDescent="0.3">
      <c r="A7" s="23">
        <v>5</v>
      </c>
      <c r="B7" s="30" t="s">
        <v>31</v>
      </c>
      <c r="C7" s="13">
        <v>1</v>
      </c>
      <c r="D7" s="14">
        <v>56000</v>
      </c>
      <c r="E7" s="14">
        <v>56000</v>
      </c>
      <c r="F7" s="14">
        <f t="shared" si="6"/>
        <v>56000</v>
      </c>
      <c r="G7" s="14">
        <f t="shared" si="7"/>
        <v>0</v>
      </c>
      <c r="H7" s="14">
        <v>85000</v>
      </c>
      <c r="I7" s="14">
        <v>85000</v>
      </c>
      <c r="J7" s="14">
        <f t="shared" si="0"/>
        <v>85000</v>
      </c>
      <c r="K7" s="14">
        <f t="shared" si="8"/>
        <v>0</v>
      </c>
      <c r="L7" s="21">
        <v>85000</v>
      </c>
      <c r="M7" s="21">
        <v>85000</v>
      </c>
      <c r="N7" s="21">
        <f t="shared" si="1"/>
        <v>85000</v>
      </c>
      <c r="O7" s="22">
        <f t="shared" si="9"/>
        <v>0</v>
      </c>
      <c r="P7" s="14">
        <v>68260</v>
      </c>
      <c r="Q7" s="14">
        <v>68260</v>
      </c>
      <c r="R7" s="14">
        <f t="shared" si="2"/>
        <v>68260</v>
      </c>
      <c r="S7" s="14">
        <f t="shared" si="10"/>
        <v>0</v>
      </c>
      <c r="T7" s="21">
        <v>74000</v>
      </c>
      <c r="U7" s="21">
        <v>74000</v>
      </c>
      <c r="V7" s="21">
        <f t="shared" si="3"/>
        <v>74000</v>
      </c>
      <c r="W7" s="22">
        <f t="shared" si="11"/>
        <v>0</v>
      </c>
      <c r="X7" s="14">
        <v>82000</v>
      </c>
      <c r="Y7" s="14">
        <v>82000</v>
      </c>
      <c r="Z7" s="14">
        <f t="shared" si="4"/>
        <v>82000</v>
      </c>
      <c r="AA7" s="14">
        <f t="shared" si="12"/>
        <v>0</v>
      </c>
      <c r="AB7" s="21">
        <v>1200000</v>
      </c>
      <c r="AC7" s="21">
        <v>1200000</v>
      </c>
      <c r="AD7" s="21">
        <f t="shared" si="5"/>
        <v>1200000</v>
      </c>
      <c r="AE7" s="22">
        <f t="shared" si="13"/>
        <v>0</v>
      </c>
    </row>
    <row r="8" spans="1:31" ht="15" customHeight="1" x14ac:dyDescent="0.3">
      <c r="A8" s="23">
        <v>6</v>
      </c>
      <c r="B8" s="30" t="s">
        <v>30</v>
      </c>
      <c r="C8" s="13">
        <v>800</v>
      </c>
      <c r="D8" s="28">
        <v>85</v>
      </c>
      <c r="E8" s="28">
        <v>68000</v>
      </c>
      <c r="F8" s="14">
        <f t="shared" si="6"/>
        <v>68000</v>
      </c>
      <c r="G8" s="14">
        <f t="shared" si="7"/>
        <v>0</v>
      </c>
      <c r="H8" s="28">
        <v>90</v>
      </c>
      <c r="I8" s="28">
        <v>72000</v>
      </c>
      <c r="J8" s="14">
        <f t="shared" si="0"/>
        <v>72000</v>
      </c>
      <c r="K8" s="14">
        <f t="shared" si="8"/>
        <v>0</v>
      </c>
      <c r="L8" s="21">
        <v>100</v>
      </c>
      <c r="M8" s="21">
        <v>80000</v>
      </c>
      <c r="N8" s="21">
        <f t="shared" si="1"/>
        <v>80000</v>
      </c>
      <c r="O8" s="22">
        <f t="shared" si="9"/>
        <v>0</v>
      </c>
      <c r="P8" s="28">
        <v>126</v>
      </c>
      <c r="Q8" s="28">
        <v>100800</v>
      </c>
      <c r="R8" s="14">
        <f t="shared" si="2"/>
        <v>100800</v>
      </c>
      <c r="S8" s="14">
        <f t="shared" si="10"/>
        <v>0</v>
      </c>
      <c r="T8" s="21">
        <v>230</v>
      </c>
      <c r="U8" s="21">
        <v>184000</v>
      </c>
      <c r="V8" s="21">
        <f t="shared" si="3"/>
        <v>184000</v>
      </c>
      <c r="W8" s="22">
        <f t="shared" si="11"/>
        <v>0</v>
      </c>
      <c r="X8" s="28">
        <v>99</v>
      </c>
      <c r="Y8" s="28">
        <v>79200</v>
      </c>
      <c r="Z8" s="14">
        <f t="shared" si="4"/>
        <v>79200</v>
      </c>
      <c r="AA8" s="14">
        <f t="shared" si="12"/>
        <v>0</v>
      </c>
      <c r="AB8" s="21">
        <v>550</v>
      </c>
      <c r="AC8" s="21">
        <v>440000</v>
      </c>
      <c r="AD8" s="21">
        <f t="shared" si="5"/>
        <v>440000</v>
      </c>
      <c r="AE8" s="22">
        <f t="shared" si="13"/>
        <v>0</v>
      </c>
    </row>
    <row r="9" spans="1:31" ht="15" customHeight="1" x14ac:dyDescent="0.3">
      <c r="A9" s="24">
        <v>7</v>
      </c>
      <c r="B9" s="31" t="s">
        <v>37</v>
      </c>
      <c r="C9" s="13">
        <v>290</v>
      </c>
      <c r="D9" s="14">
        <v>32</v>
      </c>
      <c r="E9" s="14">
        <v>9280</v>
      </c>
      <c r="F9" s="14">
        <f t="shared" si="6"/>
        <v>9280</v>
      </c>
      <c r="G9" s="14">
        <f t="shared" si="7"/>
        <v>0</v>
      </c>
      <c r="H9" s="14">
        <v>90</v>
      </c>
      <c r="I9" s="14">
        <v>26100</v>
      </c>
      <c r="J9" s="14">
        <f t="shared" si="0"/>
        <v>26100</v>
      </c>
      <c r="K9" s="14">
        <f t="shared" si="8"/>
        <v>0</v>
      </c>
      <c r="L9" s="21">
        <v>40</v>
      </c>
      <c r="M9" s="21">
        <v>11600</v>
      </c>
      <c r="N9" s="21">
        <f t="shared" si="1"/>
        <v>11600</v>
      </c>
      <c r="O9" s="22">
        <f t="shared" si="9"/>
        <v>0</v>
      </c>
      <c r="P9" s="14">
        <v>40</v>
      </c>
      <c r="Q9" s="14">
        <v>11600</v>
      </c>
      <c r="R9" s="14">
        <f t="shared" si="2"/>
        <v>11600</v>
      </c>
      <c r="S9" s="14">
        <f t="shared" si="10"/>
        <v>0</v>
      </c>
      <c r="T9" s="21">
        <v>48</v>
      </c>
      <c r="U9" s="21">
        <v>13920</v>
      </c>
      <c r="V9" s="21">
        <f t="shared" si="3"/>
        <v>13920</v>
      </c>
      <c r="W9" s="22">
        <f t="shared" si="11"/>
        <v>0</v>
      </c>
      <c r="X9" s="14">
        <v>50</v>
      </c>
      <c r="Y9" s="14">
        <v>14500</v>
      </c>
      <c r="Z9" s="14">
        <f t="shared" si="4"/>
        <v>14500</v>
      </c>
      <c r="AA9" s="14">
        <f t="shared" si="12"/>
        <v>0</v>
      </c>
      <c r="AB9" s="21">
        <v>100</v>
      </c>
      <c r="AC9" s="21">
        <v>29000</v>
      </c>
      <c r="AD9" s="21">
        <f t="shared" si="5"/>
        <v>29000</v>
      </c>
      <c r="AE9" s="22">
        <f t="shared" si="13"/>
        <v>0</v>
      </c>
    </row>
    <row r="10" spans="1:31" x14ac:dyDescent="0.3">
      <c r="A10" s="18">
        <v>8</v>
      </c>
      <c r="B10" s="30" t="s">
        <v>29</v>
      </c>
      <c r="C10" s="13">
        <v>12</v>
      </c>
      <c r="D10" s="14">
        <v>3000</v>
      </c>
      <c r="E10" s="14">
        <v>36000</v>
      </c>
      <c r="F10" s="14">
        <f t="shared" si="6"/>
        <v>36000</v>
      </c>
      <c r="G10" s="14">
        <f t="shared" si="7"/>
        <v>0</v>
      </c>
      <c r="H10" s="14">
        <v>4500</v>
      </c>
      <c r="I10" s="14">
        <v>54000</v>
      </c>
      <c r="J10" s="14">
        <f t="shared" si="0"/>
        <v>54000</v>
      </c>
      <c r="K10" s="14">
        <f t="shared" si="8"/>
        <v>0</v>
      </c>
      <c r="L10" s="21">
        <v>3000</v>
      </c>
      <c r="M10" s="21">
        <v>36000</v>
      </c>
      <c r="N10" s="21">
        <f t="shared" si="1"/>
        <v>36000</v>
      </c>
      <c r="O10" s="22">
        <f t="shared" si="9"/>
        <v>0</v>
      </c>
      <c r="P10" s="14">
        <v>1500</v>
      </c>
      <c r="Q10" s="14">
        <v>18000</v>
      </c>
      <c r="R10" s="14">
        <f t="shared" si="2"/>
        <v>18000</v>
      </c>
      <c r="S10" s="14">
        <f t="shared" si="10"/>
        <v>0</v>
      </c>
      <c r="T10" s="21">
        <v>2900</v>
      </c>
      <c r="U10" s="21">
        <v>34800</v>
      </c>
      <c r="V10" s="21">
        <f t="shared" si="3"/>
        <v>34800</v>
      </c>
      <c r="W10" s="22">
        <f t="shared" si="11"/>
        <v>0</v>
      </c>
      <c r="X10" s="14">
        <v>3000</v>
      </c>
      <c r="Y10" s="14">
        <v>36000</v>
      </c>
      <c r="Z10" s="14">
        <f t="shared" si="4"/>
        <v>36000</v>
      </c>
      <c r="AA10" s="14">
        <f t="shared" si="12"/>
        <v>0</v>
      </c>
      <c r="AB10" s="21">
        <v>5000</v>
      </c>
      <c r="AC10" s="21">
        <v>60000</v>
      </c>
      <c r="AD10" s="21">
        <f t="shared" si="5"/>
        <v>60000</v>
      </c>
      <c r="AE10" s="22">
        <f t="shared" si="13"/>
        <v>0</v>
      </c>
    </row>
    <row r="11" spans="1:31" ht="15" customHeight="1" x14ac:dyDescent="0.3">
      <c r="A11" s="13">
        <v>9</v>
      </c>
      <c r="B11" s="30" t="s">
        <v>38</v>
      </c>
      <c r="C11" s="13">
        <v>3450</v>
      </c>
      <c r="D11" s="28">
        <v>38</v>
      </c>
      <c r="E11" s="28">
        <v>131100</v>
      </c>
      <c r="F11" s="14">
        <f t="shared" si="6"/>
        <v>131100</v>
      </c>
      <c r="G11" s="14">
        <f t="shared" si="7"/>
        <v>0</v>
      </c>
      <c r="H11" s="28">
        <v>29</v>
      </c>
      <c r="I11" s="28">
        <v>100050</v>
      </c>
      <c r="J11" s="14">
        <f t="shared" si="0"/>
        <v>100050</v>
      </c>
      <c r="K11" s="14">
        <f t="shared" si="8"/>
        <v>0</v>
      </c>
      <c r="L11" s="21">
        <v>40</v>
      </c>
      <c r="M11" s="21">
        <v>138000</v>
      </c>
      <c r="N11" s="21">
        <f t="shared" si="1"/>
        <v>138000</v>
      </c>
      <c r="O11" s="22">
        <f t="shared" si="9"/>
        <v>0</v>
      </c>
      <c r="P11" s="28">
        <v>25</v>
      </c>
      <c r="Q11" s="28">
        <v>86250</v>
      </c>
      <c r="R11" s="14">
        <f t="shared" si="2"/>
        <v>86250</v>
      </c>
      <c r="S11" s="14">
        <f t="shared" si="10"/>
        <v>0</v>
      </c>
      <c r="T11" s="21">
        <v>76</v>
      </c>
      <c r="U11" s="21">
        <v>262200</v>
      </c>
      <c r="V11" s="21">
        <f t="shared" si="3"/>
        <v>262200</v>
      </c>
      <c r="W11" s="22">
        <f t="shared" si="11"/>
        <v>0</v>
      </c>
      <c r="X11" s="28">
        <v>46</v>
      </c>
      <c r="Y11" s="28">
        <v>158700</v>
      </c>
      <c r="Z11" s="14">
        <f t="shared" si="4"/>
        <v>158700</v>
      </c>
      <c r="AA11" s="14">
        <f t="shared" si="12"/>
        <v>0</v>
      </c>
      <c r="AB11" s="21">
        <v>150</v>
      </c>
      <c r="AC11" s="21">
        <v>517500</v>
      </c>
      <c r="AD11" s="21">
        <f t="shared" si="5"/>
        <v>517500</v>
      </c>
      <c r="AE11" s="22">
        <f t="shared" si="13"/>
        <v>0</v>
      </c>
    </row>
    <row r="12" spans="1:31" ht="14.25" customHeight="1" x14ac:dyDescent="0.3">
      <c r="A12" s="13">
        <v>10</v>
      </c>
      <c r="B12" s="30" t="s">
        <v>39</v>
      </c>
      <c r="C12" s="13">
        <v>225</v>
      </c>
      <c r="D12" s="28">
        <v>20</v>
      </c>
      <c r="E12" s="28">
        <v>4500</v>
      </c>
      <c r="F12" s="14">
        <f t="shared" si="6"/>
        <v>4500</v>
      </c>
      <c r="G12" s="14">
        <f t="shared" si="7"/>
        <v>0</v>
      </c>
      <c r="H12" s="28">
        <v>125</v>
      </c>
      <c r="I12" s="28">
        <v>28125</v>
      </c>
      <c r="J12" s="14">
        <f t="shared" si="0"/>
        <v>28125</v>
      </c>
      <c r="K12" s="14">
        <f t="shared" si="8"/>
        <v>0</v>
      </c>
      <c r="L12" s="21">
        <v>75</v>
      </c>
      <c r="M12" s="21">
        <v>16875</v>
      </c>
      <c r="N12" s="21">
        <f t="shared" si="1"/>
        <v>16875</v>
      </c>
      <c r="O12" s="22">
        <f t="shared" si="9"/>
        <v>0</v>
      </c>
      <c r="P12" s="28">
        <v>20</v>
      </c>
      <c r="Q12" s="28">
        <v>4500</v>
      </c>
      <c r="R12" s="14">
        <f t="shared" si="2"/>
        <v>4500</v>
      </c>
      <c r="S12" s="14">
        <f t="shared" si="10"/>
        <v>0</v>
      </c>
      <c r="T12" s="21">
        <v>34</v>
      </c>
      <c r="U12" s="21">
        <v>7650</v>
      </c>
      <c r="V12" s="21">
        <f t="shared" si="3"/>
        <v>7650</v>
      </c>
      <c r="W12" s="22">
        <f t="shared" si="11"/>
        <v>0</v>
      </c>
      <c r="X12" s="28">
        <v>125</v>
      </c>
      <c r="Y12" s="28">
        <v>28125</v>
      </c>
      <c r="Z12" s="14">
        <f t="shared" si="4"/>
        <v>28125</v>
      </c>
      <c r="AA12" s="14">
        <f t="shared" si="12"/>
        <v>0</v>
      </c>
      <c r="AB12" s="21">
        <v>500</v>
      </c>
      <c r="AC12" s="21">
        <v>112500</v>
      </c>
      <c r="AD12" s="21">
        <f t="shared" si="5"/>
        <v>112500</v>
      </c>
      <c r="AE12" s="22">
        <f t="shared" si="13"/>
        <v>0</v>
      </c>
    </row>
    <row r="13" spans="1:31" ht="15" customHeight="1" x14ac:dyDescent="0.3">
      <c r="A13" s="13">
        <v>11</v>
      </c>
      <c r="B13" s="30" t="s">
        <v>40</v>
      </c>
      <c r="C13" s="13">
        <v>218</v>
      </c>
      <c r="D13" s="28">
        <v>100</v>
      </c>
      <c r="E13" s="28">
        <v>21800</v>
      </c>
      <c r="F13" s="14">
        <f t="shared" si="6"/>
        <v>21800</v>
      </c>
      <c r="G13" s="14">
        <f t="shared" si="7"/>
        <v>0</v>
      </c>
      <c r="H13" s="28">
        <v>185</v>
      </c>
      <c r="I13" s="28">
        <v>40330</v>
      </c>
      <c r="J13" s="14">
        <f t="shared" si="0"/>
        <v>40330</v>
      </c>
      <c r="K13" s="14">
        <f t="shared" si="8"/>
        <v>0</v>
      </c>
      <c r="L13" s="21">
        <v>135</v>
      </c>
      <c r="M13" s="21">
        <v>29430</v>
      </c>
      <c r="N13" s="21">
        <f t="shared" si="1"/>
        <v>29430</v>
      </c>
      <c r="O13" s="22">
        <f t="shared" si="9"/>
        <v>0</v>
      </c>
      <c r="P13" s="28">
        <v>112</v>
      </c>
      <c r="Q13" s="28">
        <v>24416</v>
      </c>
      <c r="R13" s="14">
        <f t="shared" si="2"/>
        <v>24416</v>
      </c>
      <c r="S13" s="14">
        <f t="shared" si="10"/>
        <v>0</v>
      </c>
      <c r="T13" s="21">
        <v>240</v>
      </c>
      <c r="U13" s="21">
        <v>52320</v>
      </c>
      <c r="V13" s="21">
        <f t="shared" si="3"/>
        <v>52320</v>
      </c>
      <c r="W13" s="22">
        <f t="shared" si="11"/>
        <v>0</v>
      </c>
      <c r="X13" s="28">
        <v>200</v>
      </c>
      <c r="Y13" s="28">
        <v>43600</v>
      </c>
      <c r="Z13" s="14">
        <f t="shared" si="4"/>
        <v>43600</v>
      </c>
      <c r="AA13" s="14">
        <f t="shared" si="12"/>
        <v>0</v>
      </c>
      <c r="AB13" s="21">
        <v>500</v>
      </c>
      <c r="AC13" s="21">
        <v>109000</v>
      </c>
      <c r="AD13" s="21">
        <f t="shared" si="5"/>
        <v>109000</v>
      </c>
      <c r="AE13" s="22">
        <f t="shared" si="13"/>
        <v>0</v>
      </c>
    </row>
    <row r="14" spans="1:31" ht="14.25" customHeight="1" x14ac:dyDescent="0.3">
      <c r="A14" s="13">
        <v>12</v>
      </c>
      <c r="B14" s="31" t="s">
        <v>41</v>
      </c>
      <c r="C14" s="13">
        <v>145</v>
      </c>
      <c r="D14" s="14">
        <v>100</v>
      </c>
      <c r="E14" s="14">
        <v>14500</v>
      </c>
      <c r="F14" s="14">
        <f t="shared" si="6"/>
        <v>14500</v>
      </c>
      <c r="G14" s="14">
        <f t="shared" si="7"/>
        <v>0</v>
      </c>
      <c r="H14" s="14">
        <v>200</v>
      </c>
      <c r="I14" s="14">
        <v>29000</v>
      </c>
      <c r="J14" s="14">
        <f t="shared" si="0"/>
        <v>29000</v>
      </c>
      <c r="K14" s="14">
        <f t="shared" si="8"/>
        <v>0</v>
      </c>
      <c r="L14" s="21">
        <v>135</v>
      </c>
      <c r="M14" s="21">
        <v>19575</v>
      </c>
      <c r="N14" s="21">
        <f t="shared" si="1"/>
        <v>19575</v>
      </c>
      <c r="O14" s="22">
        <f t="shared" si="9"/>
        <v>0</v>
      </c>
      <c r="P14" s="14">
        <v>114</v>
      </c>
      <c r="Q14" s="14">
        <v>16530</v>
      </c>
      <c r="R14" s="14">
        <f t="shared" si="2"/>
        <v>16530</v>
      </c>
      <c r="S14" s="14">
        <f t="shared" si="10"/>
        <v>0</v>
      </c>
      <c r="T14" s="21">
        <v>250</v>
      </c>
      <c r="U14" s="21">
        <v>36250</v>
      </c>
      <c r="V14" s="21">
        <f t="shared" si="3"/>
        <v>36250</v>
      </c>
      <c r="W14" s="22">
        <f t="shared" si="11"/>
        <v>0</v>
      </c>
      <c r="X14" s="14">
        <v>225</v>
      </c>
      <c r="Y14" s="14">
        <v>32625</v>
      </c>
      <c r="Z14" s="14">
        <f t="shared" si="4"/>
        <v>32625</v>
      </c>
      <c r="AA14" s="14">
        <f t="shared" si="12"/>
        <v>0</v>
      </c>
      <c r="AB14" s="21">
        <v>500</v>
      </c>
      <c r="AC14" s="21">
        <v>72500</v>
      </c>
      <c r="AD14" s="21">
        <f t="shared" si="5"/>
        <v>72500</v>
      </c>
      <c r="AE14" s="22">
        <f t="shared" si="13"/>
        <v>0</v>
      </c>
    </row>
    <row r="15" spans="1:31" ht="28.8" x14ac:dyDescent="0.3">
      <c r="A15" s="13">
        <v>13</v>
      </c>
      <c r="B15" s="30" t="s">
        <v>42</v>
      </c>
      <c r="C15" s="13">
        <v>1000</v>
      </c>
      <c r="D15" s="14">
        <v>75</v>
      </c>
      <c r="E15" s="14">
        <v>75000</v>
      </c>
      <c r="F15" s="14">
        <f t="shared" si="6"/>
        <v>75000</v>
      </c>
      <c r="G15" s="14">
        <f t="shared" si="7"/>
        <v>0</v>
      </c>
      <c r="H15" s="14">
        <v>60</v>
      </c>
      <c r="I15" s="14">
        <v>60000</v>
      </c>
      <c r="J15" s="14">
        <f t="shared" si="0"/>
        <v>60000</v>
      </c>
      <c r="K15" s="14">
        <f t="shared" si="8"/>
        <v>0</v>
      </c>
      <c r="L15" s="21">
        <v>50</v>
      </c>
      <c r="M15" s="21">
        <v>50000</v>
      </c>
      <c r="N15" s="21">
        <f t="shared" si="1"/>
        <v>50000</v>
      </c>
      <c r="O15" s="22">
        <f t="shared" si="9"/>
        <v>0</v>
      </c>
      <c r="P15" s="14">
        <v>80</v>
      </c>
      <c r="Q15" s="14">
        <v>80000</v>
      </c>
      <c r="R15" s="14">
        <f t="shared" si="2"/>
        <v>80000</v>
      </c>
      <c r="S15" s="14">
        <f t="shared" si="10"/>
        <v>0</v>
      </c>
      <c r="T15" s="21">
        <v>78</v>
      </c>
      <c r="U15" s="21">
        <v>78000</v>
      </c>
      <c r="V15" s="21">
        <f t="shared" si="3"/>
        <v>78000</v>
      </c>
      <c r="W15" s="22">
        <f t="shared" si="11"/>
        <v>0</v>
      </c>
      <c r="X15" s="14">
        <v>75</v>
      </c>
      <c r="Y15" s="14">
        <v>75000</v>
      </c>
      <c r="Z15" s="14">
        <f t="shared" si="4"/>
        <v>75000</v>
      </c>
      <c r="AA15" s="14">
        <f t="shared" si="12"/>
        <v>0</v>
      </c>
      <c r="AB15" s="21">
        <v>90</v>
      </c>
      <c r="AC15" s="21">
        <v>90000</v>
      </c>
      <c r="AD15" s="21">
        <f t="shared" si="5"/>
        <v>90000</v>
      </c>
      <c r="AE15" s="22">
        <f t="shared" si="13"/>
        <v>0</v>
      </c>
    </row>
    <row r="16" spans="1:31" ht="28.5" customHeight="1" x14ac:dyDescent="0.3">
      <c r="A16" s="18">
        <v>14</v>
      </c>
      <c r="B16" s="30" t="s">
        <v>43</v>
      </c>
      <c r="C16" s="13">
        <v>250</v>
      </c>
      <c r="D16" s="14">
        <v>60</v>
      </c>
      <c r="E16" s="14">
        <v>15000</v>
      </c>
      <c r="F16" s="14">
        <f t="shared" si="6"/>
        <v>15000</v>
      </c>
      <c r="G16" s="14">
        <f t="shared" si="7"/>
        <v>0</v>
      </c>
      <c r="H16" s="14">
        <v>58</v>
      </c>
      <c r="I16" s="14">
        <v>14500</v>
      </c>
      <c r="J16" s="14">
        <f t="shared" si="0"/>
        <v>14500</v>
      </c>
      <c r="K16" s="14">
        <f t="shared" si="8"/>
        <v>0</v>
      </c>
      <c r="L16" s="21">
        <v>40</v>
      </c>
      <c r="M16" s="21">
        <v>10000</v>
      </c>
      <c r="N16" s="21">
        <f t="shared" si="1"/>
        <v>10000</v>
      </c>
      <c r="O16" s="22">
        <f t="shared" si="9"/>
        <v>0</v>
      </c>
      <c r="P16" s="14">
        <v>75</v>
      </c>
      <c r="Q16" s="14">
        <v>18750</v>
      </c>
      <c r="R16" s="14">
        <f t="shared" si="2"/>
        <v>18750</v>
      </c>
      <c r="S16" s="14">
        <f t="shared" si="10"/>
        <v>0</v>
      </c>
      <c r="T16" s="21">
        <v>64</v>
      </c>
      <c r="U16" s="21">
        <v>16000</v>
      </c>
      <c r="V16" s="21">
        <f t="shared" si="3"/>
        <v>16000</v>
      </c>
      <c r="W16" s="22">
        <f t="shared" si="11"/>
        <v>0</v>
      </c>
      <c r="X16" s="14">
        <v>65</v>
      </c>
      <c r="Y16" s="14">
        <v>16250</v>
      </c>
      <c r="Z16" s="14">
        <f t="shared" si="4"/>
        <v>16250</v>
      </c>
      <c r="AA16" s="14">
        <f t="shared" si="12"/>
        <v>0</v>
      </c>
      <c r="AB16" s="21">
        <v>75</v>
      </c>
      <c r="AC16" s="21">
        <v>18750</v>
      </c>
      <c r="AD16" s="21">
        <f t="shared" si="5"/>
        <v>18750</v>
      </c>
      <c r="AE16" s="22">
        <f t="shared" si="13"/>
        <v>0</v>
      </c>
    </row>
    <row r="17" spans="1:31" x14ac:dyDescent="0.3">
      <c r="A17" s="13">
        <v>15</v>
      </c>
      <c r="B17" s="30" t="s">
        <v>44</v>
      </c>
      <c r="C17" s="13">
        <v>4</v>
      </c>
      <c r="D17" s="14">
        <v>700</v>
      </c>
      <c r="E17" s="14">
        <v>2800</v>
      </c>
      <c r="F17" s="14">
        <f t="shared" si="6"/>
        <v>2800</v>
      </c>
      <c r="G17" s="14">
        <f t="shared" si="7"/>
        <v>0</v>
      </c>
      <c r="H17" s="14">
        <v>2000</v>
      </c>
      <c r="I17" s="14">
        <v>8000</v>
      </c>
      <c r="J17" s="14">
        <f t="shared" si="0"/>
        <v>8000</v>
      </c>
      <c r="K17" s="14">
        <f t="shared" si="8"/>
        <v>0</v>
      </c>
      <c r="L17" s="21">
        <v>1500</v>
      </c>
      <c r="M17" s="21">
        <v>6000</v>
      </c>
      <c r="N17" s="21">
        <f t="shared" si="1"/>
        <v>6000</v>
      </c>
      <c r="O17" s="22">
        <f t="shared" si="9"/>
        <v>0</v>
      </c>
      <c r="P17" s="14">
        <v>1500</v>
      </c>
      <c r="Q17" s="14">
        <v>6000</v>
      </c>
      <c r="R17" s="14">
        <f t="shared" si="2"/>
        <v>6000</v>
      </c>
      <c r="S17" s="14">
        <f t="shared" si="10"/>
        <v>0</v>
      </c>
      <c r="T17" s="21">
        <v>1500</v>
      </c>
      <c r="U17" s="21">
        <v>6000</v>
      </c>
      <c r="V17" s="21">
        <f t="shared" si="3"/>
        <v>6000</v>
      </c>
      <c r="W17" s="22">
        <f t="shared" si="11"/>
        <v>0</v>
      </c>
      <c r="X17" s="14">
        <v>1750</v>
      </c>
      <c r="Y17" s="14">
        <v>7000</v>
      </c>
      <c r="Z17" s="14">
        <f t="shared" si="4"/>
        <v>7000</v>
      </c>
      <c r="AA17" s="14">
        <f t="shared" si="12"/>
        <v>0</v>
      </c>
      <c r="AB17" s="21">
        <v>2000</v>
      </c>
      <c r="AC17" s="21">
        <v>8000</v>
      </c>
      <c r="AD17" s="21">
        <f t="shared" si="5"/>
        <v>8000</v>
      </c>
      <c r="AE17" s="22">
        <f t="shared" si="13"/>
        <v>0</v>
      </c>
    </row>
    <row r="18" spans="1:31" ht="28.8" x14ac:dyDescent="0.3">
      <c r="A18" s="13">
        <v>16</v>
      </c>
      <c r="B18" s="30" t="s">
        <v>28</v>
      </c>
      <c r="C18" s="13">
        <v>1</v>
      </c>
      <c r="D18" s="14">
        <v>500</v>
      </c>
      <c r="E18" s="14">
        <v>500</v>
      </c>
      <c r="F18" s="14">
        <f t="shared" si="6"/>
        <v>500</v>
      </c>
      <c r="G18" s="14">
        <f t="shared" si="7"/>
        <v>0</v>
      </c>
      <c r="H18" s="14">
        <v>2000</v>
      </c>
      <c r="I18" s="14">
        <v>2000</v>
      </c>
      <c r="J18" s="14">
        <f t="shared" si="0"/>
        <v>2000</v>
      </c>
      <c r="K18" s="14">
        <f t="shared" si="8"/>
        <v>0</v>
      </c>
      <c r="L18" s="21">
        <v>1000</v>
      </c>
      <c r="M18" s="21">
        <v>1000</v>
      </c>
      <c r="N18" s="21">
        <f t="shared" si="1"/>
        <v>1000</v>
      </c>
      <c r="O18" s="22">
        <f t="shared" si="9"/>
        <v>0</v>
      </c>
      <c r="P18" s="14">
        <v>1</v>
      </c>
      <c r="Q18" s="14">
        <v>1</v>
      </c>
      <c r="R18" s="14">
        <f t="shared" si="2"/>
        <v>1</v>
      </c>
      <c r="S18" s="14">
        <f t="shared" si="10"/>
        <v>0</v>
      </c>
      <c r="T18" s="21">
        <v>3800</v>
      </c>
      <c r="U18" s="21">
        <v>3800</v>
      </c>
      <c r="V18" s="21">
        <f t="shared" si="3"/>
        <v>3800</v>
      </c>
      <c r="W18" s="22">
        <f t="shared" si="11"/>
        <v>0</v>
      </c>
      <c r="X18" s="14">
        <v>2500</v>
      </c>
      <c r="Y18" s="14">
        <v>2500</v>
      </c>
      <c r="Z18" s="14">
        <f t="shared" si="4"/>
        <v>2500</v>
      </c>
      <c r="AA18" s="14">
        <f t="shared" si="12"/>
        <v>0</v>
      </c>
      <c r="AB18" s="21">
        <v>50000</v>
      </c>
      <c r="AC18" s="21">
        <v>50000</v>
      </c>
      <c r="AD18" s="21">
        <f t="shared" si="5"/>
        <v>50000</v>
      </c>
      <c r="AE18" s="22">
        <f t="shared" si="13"/>
        <v>0</v>
      </c>
    </row>
    <row r="19" spans="1:31" x14ac:dyDescent="0.3">
      <c r="A19" s="13">
        <v>17</v>
      </c>
      <c r="B19" s="30" t="s">
        <v>27</v>
      </c>
      <c r="C19" s="13">
        <v>8</v>
      </c>
      <c r="D19" s="14">
        <v>50</v>
      </c>
      <c r="E19" s="14">
        <v>400</v>
      </c>
      <c r="F19" s="14">
        <f t="shared" si="6"/>
        <v>400</v>
      </c>
      <c r="G19" s="14">
        <f t="shared" si="7"/>
        <v>0</v>
      </c>
      <c r="H19" s="14">
        <v>1500</v>
      </c>
      <c r="I19" s="14">
        <v>12000</v>
      </c>
      <c r="J19" s="14">
        <f t="shared" si="0"/>
        <v>12000</v>
      </c>
      <c r="K19" s="14">
        <f t="shared" si="8"/>
        <v>0</v>
      </c>
      <c r="L19" s="21">
        <v>500</v>
      </c>
      <c r="M19" s="21">
        <v>4000</v>
      </c>
      <c r="N19" s="21">
        <f t="shared" si="1"/>
        <v>4000</v>
      </c>
      <c r="O19" s="22">
        <f t="shared" si="9"/>
        <v>0</v>
      </c>
      <c r="P19" s="14">
        <v>100</v>
      </c>
      <c r="Q19" s="14">
        <v>800</v>
      </c>
      <c r="R19" s="14">
        <f t="shared" si="2"/>
        <v>800</v>
      </c>
      <c r="S19" s="14">
        <f t="shared" si="10"/>
        <v>0</v>
      </c>
      <c r="T19" s="21">
        <v>3800</v>
      </c>
      <c r="U19" s="21">
        <v>30400</v>
      </c>
      <c r="V19" s="21">
        <f t="shared" si="3"/>
        <v>30400</v>
      </c>
      <c r="W19" s="22">
        <f t="shared" si="11"/>
        <v>0</v>
      </c>
      <c r="X19" s="14">
        <v>1000</v>
      </c>
      <c r="Y19" s="14">
        <v>8000</v>
      </c>
      <c r="Z19" s="14">
        <f t="shared" si="4"/>
        <v>8000</v>
      </c>
      <c r="AA19" s="14">
        <f t="shared" si="12"/>
        <v>0</v>
      </c>
      <c r="AB19" s="21">
        <v>4000</v>
      </c>
      <c r="AC19" s="21">
        <v>32000</v>
      </c>
      <c r="AD19" s="21">
        <f t="shared" si="5"/>
        <v>32000</v>
      </c>
      <c r="AE19" s="22">
        <f t="shared" si="13"/>
        <v>0</v>
      </c>
    </row>
    <row r="20" spans="1:31" ht="28.8" x14ac:dyDescent="0.3">
      <c r="A20" s="13">
        <v>18</v>
      </c>
      <c r="B20" s="30" t="s">
        <v>26</v>
      </c>
      <c r="C20" s="13">
        <v>1</v>
      </c>
      <c r="D20" s="14">
        <v>500</v>
      </c>
      <c r="E20" s="14">
        <v>500</v>
      </c>
      <c r="F20" s="14">
        <f t="shared" si="6"/>
        <v>500</v>
      </c>
      <c r="G20" s="14">
        <f t="shared" si="7"/>
        <v>0</v>
      </c>
      <c r="H20" s="14">
        <v>3500</v>
      </c>
      <c r="I20" s="14">
        <v>3500</v>
      </c>
      <c r="J20" s="14">
        <f t="shared" si="0"/>
        <v>3500</v>
      </c>
      <c r="K20" s="14">
        <f t="shared" si="8"/>
        <v>0</v>
      </c>
      <c r="L20" s="21">
        <v>1000</v>
      </c>
      <c r="M20" s="21">
        <v>1000</v>
      </c>
      <c r="N20" s="21">
        <f t="shared" si="1"/>
        <v>1000</v>
      </c>
      <c r="O20" s="22">
        <f t="shared" si="9"/>
        <v>0</v>
      </c>
      <c r="P20" s="14">
        <v>1</v>
      </c>
      <c r="Q20" s="14">
        <v>1</v>
      </c>
      <c r="R20" s="14">
        <f t="shared" si="2"/>
        <v>1</v>
      </c>
      <c r="S20" s="14">
        <f t="shared" si="10"/>
        <v>0</v>
      </c>
      <c r="T20" s="21">
        <v>9000</v>
      </c>
      <c r="U20" s="21">
        <v>9000</v>
      </c>
      <c r="V20" s="21">
        <f t="shared" si="3"/>
        <v>9000</v>
      </c>
      <c r="W20" s="22">
        <f t="shared" si="11"/>
        <v>0</v>
      </c>
      <c r="X20" s="14">
        <v>10000</v>
      </c>
      <c r="Y20" s="14">
        <v>10000</v>
      </c>
      <c r="Z20" s="14">
        <f t="shared" si="4"/>
        <v>10000</v>
      </c>
      <c r="AA20" s="14">
        <f t="shared" si="12"/>
        <v>0</v>
      </c>
      <c r="AB20" s="21">
        <v>30000</v>
      </c>
      <c r="AC20" s="21">
        <v>30000</v>
      </c>
      <c r="AD20" s="21">
        <f t="shared" si="5"/>
        <v>30000</v>
      </c>
      <c r="AE20" s="22">
        <f t="shared" si="13"/>
        <v>0</v>
      </c>
    </row>
    <row r="21" spans="1:31" x14ac:dyDescent="0.3">
      <c r="A21" s="13">
        <v>19</v>
      </c>
      <c r="B21" s="30" t="s">
        <v>45</v>
      </c>
      <c r="C21" s="13">
        <v>3</v>
      </c>
      <c r="D21" s="14">
        <v>300</v>
      </c>
      <c r="E21" s="14">
        <v>900</v>
      </c>
      <c r="F21" s="14">
        <f t="shared" si="6"/>
        <v>900</v>
      </c>
      <c r="G21" s="14">
        <f t="shared" si="7"/>
        <v>0</v>
      </c>
      <c r="H21" s="14">
        <v>100</v>
      </c>
      <c r="I21" s="14">
        <v>300</v>
      </c>
      <c r="J21" s="14">
        <f t="shared" si="0"/>
        <v>300</v>
      </c>
      <c r="K21" s="14">
        <f t="shared" si="8"/>
        <v>0</v>
      </c>
      <c r="L21" s="21">
        <v>300</v>
      </c>
      <c r="M21" s="21">
        <v>900</v>
      </c>
      <c r="N21" s="21">
        <f t="shared" si="1"/>
        <v>900</v>
      </c>
      <c r="O21" s="22">
        <f t="shared" si="9"/>
        <v>0</v>
      </c>
      <c r="P21" s="14">
        <v>300</v>
      </c>
      <c r="Q21" s="14">
        <v>900</v>
      </c>
      <c r="R21" s="14">
        <f t="shared" si="2"/>
        <v>900</v>
      </c>
      <c r="S21" s="14">
        <f t="shared" si="10"/>
        <v>0</v>
      </c>
      <c r="T21" s="21">
        <v>500</v>
      </c>
      <c r="U21" s="21">
        <v>1500</v>
      </c>
      <c r="V21" s="21">
        <f t="shared" si="3"/>
        <v>1500</v>
      </c>
      <c r="W21" s="22">
        <f t="shared" si="11"/>
        <v>0</v>
      </c>
      <c r="X21" s="14">
        <v>1250</v>
      </c>
      <c r="Y21" s="14">
        <v>3750</v>
      </c>
      <c r="Z21" s="14">
        <f t="shared" si="4"/>
        <v>3750</v>
      </c>
      <c r="AA21" s="14">
        <f t="shared" si="12"/>
        <v>0</v>
      </c>
      <c r="AB21" s="21">
        <v>1000</v>
      </c>
      <c r="AC21" s="21">
        <v>3000</v>
      </c>
      <c r="AD21" s="21">
        <f t="shared" si="5"/>
        <v>3000</v>
      </c>
      <c r="AE21" s="22">
        <f t="shared" si="13"/>
        <v>0</v>
      </c>
    </row>
    <row r="22" spans="1:31" ht="15" customHeight="1" x14ac:dyDescent="0.3">
      <c r="A22" s="13">
        <v>20</v>
      </c>
      <c r="B22" s="30" t="s">
        <v>46</v>
      </c>
      <c r="C22" s="13">
        <v>360</v>
      </c>
      <c r="D22" s="14">
        <v>2</v>
      </c>
      <c r="E22" s="14">
        <v>720</v>
      </c>
      <c r="F22" s="14">
        <f t="shared" si="6"/>
        <v>720</v>
      </c>
      <c r="G22" s="14">
        <f t="shared" si="7"/>
        <v>0</v>
      </c>
      <c r="H22" s="14">
        <v>3</v>
      </c>
      <c r="I22" s="14">
        <v>1080</v>
      </c>
      <c r="J22" s="14">
        <f t="shared" si="0"/>
        <v>1080</v>
      </c>
      <c r="K22" s="14">
        <f t="shared" si="8"/>
        <v>0</v>
      </c>
      <c r="L22" s="21">
        <v>1</v>
      </c>
      <c r="M22" s="21">
        <v>360</v>
      </c>
      <c r="N22" s="21">
        <f t="shared" si="1"/>
        <v>360</v>
      </c>
      <c r="O22" s="22">
        <f t="shared" si="9"/>
        <v>0</v>
      </c>
      <c r="P22" s="14">
        <v>1.5</v>
      </c>
      <c r="Q22" s="14">
        <v>540</v>
      </c>
      <c r="R22" s="14">
        <f t="shared" si="2"/>
        <v>540</v>
      </c>
      <c r="S22" s="14">
        <f t="shared" si="10"/>
        <v>0</v>
      </c>
      <c r="T22" s="21">
        <v>4</v>
      </c>
      <c r="U22" s="21">
        <v>1440</v>
      </c>
      <c r="V22" s="21">
        <f t="shared" si="3"/>
        <v>1440</v>
      </c>
      <c r="W22" s="22">
        <f t="shared" si="11"/>
        <v>0</v>
      </c>
      <c r="X22" s="14">
        <v>1</v>
      </c>
      <c r="Y22" s="14">
        <v>360</v>
      </c>
      <c r="Z22" s="14">
        <f t="shared" si="4"/>
        <v>360</v>
      </c>
      <c r="AA22" s="14">
        <f t="shared" si="12"/>
        <v>0</v>
      </c>
      <c r="AB22" s="21">
        <v>100</v>
      </c>
      <c r="AC22" s="21">
        <v>36000</v>
      </c>
      <c r="AD22" s="21">
        <f t="shared" si="5"/>
        <v>36000</v>
      </c>
      <c r="AE22" s="22">
        <f t="shared" si="13"/>
        <v>0</v>
      </c>
    </row>
    <row r="23" spans="1:31" ht="13.5" customHeight="1" x14ac:dyDescent="0.3">
      <c r="A23" s="13">
        <v>21</v>
      </c>
      <c r="B23" s="30" t="s">
        <v>47</v>
      </c>
      <c r="C23" s="13">
        <v>60</v>
      </c>
      <c r="D23" s="25">
        <v>4</v>
      </c>
      <c r="E23" s="25">
        <v>240</v>
      </c>
      <c r="F23" s="14">
        <f t="shared" si="6"/>
        <v>240</v>
      </c>
      <c r="G23" s="14">
        <f t="shared" si="7"/>
        <v>0</v>
      </c>
      <c r="H23" s="25">
        <v>6</v>
      </c>
      <c r="I23" s="25">
        <v>360</v>
      </c>
      <c r="J23" s="14">
        <f t="shared" si="0"/>
        <v>360</v>
      </c>
      <c r="K23" s="14">
        <f t="shared" si="8"/>
        <v>0</v>
      </c>
      <c r="L23" s="21">
        <v>3</v>
      </c>
      <c r="M23" s="21">
        <v>180</v>
      </c>
      <c r="N23" s="21">
        <f t="shared" si="1"/>
        <v>180</v>
      </c>
      <c r="O23" s="22">
        <f t="shared" si="9"/>
        <v>0</v>
      </c>
      <c r="P23" s="25">
        <v>2.5</v>
      </c>
      <c r="Q23" s="25">
        <v>150</v>
      </c>
      <c r="R23" s="14">
        <f t="shared" si="2"/>
        <v>150</v>
      </c>
      <c r="S23" s="14">
        <f t="shared" si="10"/>
        <v>0</v>
      </c>
      <c r="T23" s="21">
        <v>5</v>
      </c>
      <c r="U23" s="21">
        <v>300</v>
      </c>
      <c r="V23" s="21">
        <f t="shared" si="3"/>
        <v>300</v>
      </c>
      <c r="W23" s="22">
        <f t="shared" si="11"/>
        <v>0</v>
      </c>
      <c r="X23" s="25">
        <v>3</v>
      </c>
      <c r="Y23" s="25">
        <v>180</v>
      </c>
      <c r="Z23" s="14">
        <f t="shared" si="4"/>
        <v>180</v>
      </c>
      <c r="AA23" s="14">
        <f t="shared" si="12"/>
        <v>0</v>
      </c>
      <c r="AB23" s="21">
        <v>100</v>
      </c>
      <c r="AC23" s="21">
        <v>6000</v>
      </c>
      <c r="AD23" s="21">
        <f t="shared" si="5"/>
        <v>6000</v>
      </c>
      <c r="AE23" s="22">
        <f t="shared" si="13"/>
        <v>0</v>
      </c>
    </row>
    <row r="24" spans="1:31" x14ac:dyDescent="0.3">
      <c r="A24" s="13">
        <v>22</v>
      </c>
      <c r="B24" s="30" t="s">
        <v>25</v>
      </c>
      <c r="C24" s="29"/>
      <c r="D24" s="14"/>
      <c r="E24" s="28">
        <v>50000</v>
      </c>
      <c r="F24" s="14">
        <f t="shared" si="6"/>
        <v>0</v>
      </c>
      <c r="G24" s="14">
        <f t="shared" si="7"/>
        <v>50000</v>
      </c>
      <c r="H24" s="14"/>
      <c r="I24" s="28">
        <v>50000</v>
      </c>
      <c r="J24" s="14">
        <f t="shared" si="0"/>
        <v>0</v>
      </c>
      <c r="K24" s="14">
        <f t="shared" si="8"/>
        <v>50000</v>
      </c>
      <c r="L24" s="21"/>
      <c r="M24" s="21">
        <v>50000</v>
      </c>
      <c r="N24" s="21">
        <f t="shared" si="1"/>
        <v>0</v>
      </c>
      <c r="O24" s="22">
        <f t="shared" si="9"/>
        <v>50000</v>
      </c>
      <c r="P24" s="14"/>
      <c r="Q24" s="28">
        <v>50000</v>
      </c>
      <c r="R24" s="14">
        <f t="shared" si="2"/>
        <v>0</v>
      </c>
      <c r="S24" s="14">
        <f t="shared" si="10"/>
        <v>50000</v>
      </c>
      <c r="T24" s="21"/>
      <c r="U24" s="21">
        <v>50000</v>
      </c>
      <c r="V24" s="21">
        <f t="shared" si="3"/>
        <v>0</v>
      </c>
      <c r="W24" s="22">
        <f t="shared" si="11"/>
        <v>50000</v>
      </c>
      <c r="X24" s="14"/>
      <c r="Y24" s="28">
        <v>50000</v>
      </c>
      <c r="Z24" s="14">
        <f t="shared" si="4"/>
        <v>0</v>
      </c>
      <c r="AA24" s="14">
        <f t="shared" si="12"/>
        <v>50000</v>
      </c>
      <c r="AB24" s="21"/>
      <c r="AC24" s="21">
        <v>50000</v>
      </c>
      <c r="AD24" s="21">
        <f t="shared" si="5"/>
        <v>0</v>
      </c>
      <c r="AE24" s="22">
        <f t="shared" si="13"/>
        <v>50000</v>
      </c>
    </row>
    <row r="25" spans="1:31" x14ac:dyDescent="0.3">
      <c r="A25" s="13" t="s">
        <v>23</v>
      </c>
      <c r="B25" s="19"/>
      <c r="C25" s="13"/>
      <c r="D25" s="14"/>
      <c r="E25" s="36">
        <f>SUM(E3:E24)</f>
        <v>598740</v>
      </c>
      <c r="F25" s="14"/>
      <c r="G25" s="14"/>
      <c r="H25" s="14"/>
      <c r="I25" s="14">
        <f>SUM(I3:I24)</f>
        <v>687545</v>
      </c>
      <c r="J25" s="14"/>
      <c r="K25" s="14"/>
      <c r="L25" s="21"/>
      <c r="M25" s="21">
        <f>SUM(M3:M24)</f>
        <v>758420</v>
      </c>
      <c r="N25" s="21"/>
      <c r="O25" s="22"/>
      <c r="P25" s="14"/>
      <c r="Q25" s="14">
        <f>SUM(Q3:Q24)</f>
        <v>619498</v>
      </c>
      <c r="R25" s="14"/>
      <c r="S25" s="14"/>
      <c r="T25" s="21"/>
      <c r="U25" s="21">
        <f>SUM(U3:U24)</f>
        <v>1028580</v>
      </c>
      <c r="V25" s="21"/>
      <c r="W25" s="22"/>
      <c r="X25" s="14"/>
      <c r="Y25" s="14">
        <f>SUM(Y3:Y24)</f>
        <v>747790</v>
      </c>
      <c r="Z25" s="14"/>
      <c r="AA25" s="14"/>
      <c r="AB25" s="21"/>
      <c r="AC25" s="21">
        <f>SUM(AC3:AC24)</f>
        <v>3284250</v>
      </c>
      <c r="AD25" s="21"/>
      <c r="AE25" s="22"/>
    </row>
    <row r="26" spans="1:31" x14ac:dyDescent="0.3">
      <c r="A26" s="13"/>
      <c r="B26" s="19"/>
      <c r="C26" s="13"/>
      <c r="D26" s="14"/>
      <c r="E26" s="14"/>
      <c r="F26" s="14"/>
      <c r="G26" s="14"/>
      <c r="H26" s="14"/>
      <c r="I26" s="14"/>
      <c r="J26" s="14"/>
      <c r="K26" s="14"/>
      <c r="L26" s="21"/>
      <c r="M26" s="21"/>
      <c r="N26" s="21"/>
      <c r="O26" s="22"/>
      <c r="P26" s="14"/>
      <c r="Q26" s="14"/>
      <c r="R26" s="14"/>
      <c r="S26" s="14"/>
      <c r="T26" s="21"/>
      <c r="U26" s="21"/>
      <c r="V26" s="21"/>
      <c r="W26" s="22"/>
      <c r="X26" s="14"/>
      <c r="Y26" s="14"/>
      <c r="Z26" s="14"/>
      <c r="AA26" s="14"/>
      <c r="AB26" s="21"/>
      <c r="AC26" s="21"/>
      <c r="AD26" s="21"/>
      <c r="AE26" s="22"/>
    </row>
    <row r="27" spans="1:31" ht="43.5" customHeight="1" x14ac:dyDescent="0.3"/>
    <row r="31" spans="1:31" ht="15.75" customHeight="1" x14ac:dyDescent="0.3"/>
    <row r="32" spans="1:31" ht="31.5" customHeight="1" x14ac:dyDescent="0.3"/>
    <row r="33" ht="28.5" customHeight="1" x14ac:dyDescent="0.3"/>
  </sheetData>
  <mergeCells count="15">
    <mergeCell ref="AB1:AE1"/>
    <mergeCell ref="AD2:AE2"/>
    <mergeCell ref="T1:W1"/>
    <mergeCell ref="V2:W2"/>
    <mergeCell ref="X1:AA1"/>
    <mergeCell ref="Z2:AA2"/>
    <mergeCell ref="A1:C1"/>
    <mergeCell ref="D1:G1"/>
    <mergeCell ref="F2:G2"/>
    <mergeCell ref="P1:S1"/>
    <mergeCell ref="R2:S2"/>
    <mergeCell ref="L1:O1"/>
    <mergeCell ref="N2:O2"/>
    <mergeCell ref="H1:K1"/>
    <mergeCell ref="J2:K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BURNS, JENNIFER</dc:creator>
  <cp:lastModifiedBy>BURNS, JENNIFER</cp:lastModifiedBy>
  <cp:lastPrinted>2023-01-13T16:20:12Z</cp:lastPrinted>
  <dcterms:created xsi:type="dcterms:W3CDTF">2021-05-06T15:14:01Z</dcterms:created>
  <dcterms:modified xsi:type="dcterms:W3CDTF">2023-12-04T21:06:21Z</dcterms:modified>
</cp:coreProperties>
</file>