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W:\Purchasing\P1\Bids 2023\83-23 Mennen Paving\"/>
    </mc:Choice>
  </mc:AlternateContent>
  <xr:revisionPtr revIDLastSave="0" documentId="13_ncr:1_{59215C7F-B985-4031-BFC9-D07332309EC8}" xr6:coauthVersionLast="36" xr6:coauthVersionMax="36" xr10:uidLastSave="{00000000-0000-0000-0000-000000000000}"/>
  <bookViews>
    <workbookView xWindow="8235" yWindow="32760" windowWidth="15120" windowHeight="15915" tabRatio="843" xr2:uid="{00000000-000D-0000-FFFF-FFFF00000000}"/>
  </bookViews>
  <sheets>
    <sheet name="Bid Tab - BASE" sheetId="13" r:id="rId1"/>
  </sheets>
  <definedNames>
    <definedName name="_xlnm.Print_Area" localSheetId="0">'Bid Tab - BASE'!$A$1:$V$52</definedName>
    <definedName name="_xlnm.Print_Titles" localSheetId="0">'Bid Tab - BASE'!$1:$7</definedName>
  </definedNames>
  <calcPr calcId="191029"/>
</workbook>
</file>

<file path=xl/calcChain.xml><?xml version="1.0" encoding="utf-8"?>
<calcChain xmlns="http://schemas.openxmlformats.org/spreadsheetml/2006/main">
  <c r="P51" i="13" l="1"/>
  <c r="P49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T9" i="13" l="1"/>
  <c r="T49" i="13"/>
  <c r="T48" i="13"/>
  <c r="T47" i="13"/>
  <c r="T46" i="13"/>
  <c r="T45" i="13"/>
  <c r="T44" i="13"/>
  <c r="T43" i="13"/>
  <c r="T42" i="13"/>
  <c r="T41" i="13"/>
  <c r="T40" i="13"/>
  <c r="T39" i="13"/>
  <c r="T38" i="13"/>
  <c r="T37" i="13"/>
  <c r="T36" i="13"/>
  <c r="T35" i="13"/>
  <c r="T34" i="13"/>
  <c r="T33" i="13"/>
  <c r="T32" i="13"/>
  <c r="T31" i="13"/>
  <c r="T30" i="13"/>
  <c r="T29" i="13"/>
  <c r="T28" i="13"/>
  <c r="T27" i="13"/>
  <c r="T26" i="13"/>
  <c r="T25" i="13"/>
  <c r="T24" i="13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T10" i="13"/>
  <c r="N49" i="13"/>
  <c r="N48" i="13"/>
  <c r="N47" i="13"/>
  <c r="N46" i="13"/>
  <c r="N45" i="13"/>
  <c r="N44" i="13"/>
  <c r="N43" i="13"/>
  <c r="N42" i="13"/>
  <c r="N41" i="13"/>
  <c r="N40" i="13"/>
  <c r="N39" i="13"/>
  <c r="N38" i="13"/>
  <c r="N37" i="13"/>
  <c r="N36" i="13"/>
  <c r="N35" i="13"/>
  <c r="N34" i="13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N10" i="13"/>
  <c r="N9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R49" i="13"/>
  <c r="R48" i="13"/>
  <c r="R47" i="13"/>
  <c r="R46" i="13"/>
  <c r="R45" i="13"/>
  <c r="R44" i="13"/>
  <c r="R43" i="13"/>
  <c r="R42" i="13"/>
  <c r="R41" i="13"/>
  <c r="R40" i="13"/>
  <c r="R39" i="13"/>
  <c r="R38" i="13"/>
  <c r="R37" i="13"/>
  <c r="R36" i="13"/>
  <c r="R35" i="13"/>
  <c r="R34" i="13"/>
  <c r="R33" i="13"/>
  <c r="R32" i="13"/>
  <c r="R31" i="13"/>
  <c r="R30" i="13"/>
  <c r="R29" i="13"/>
  <c r="R28" i="13"/>
  <c r="R27" i="13"/>
  <c r="R26" i="13"/>
  <c r="R25" i="13"/>
  <c r="R24" i="13"/>
  <c r="R23" i="13"/>
  <c r="R22" i="13"/>
  <c r="R21" i="13"/>
  <c r="R20" i="13"/>
  <c r="R19" i="13"/>
  <c r="R18" i="13"/>
  <c r="R17" i="13"/>
  <c r="R16" i="13"/>
  <c r="R15" i="13"/>
  <c r="R14" i="13"/>
  <c r="R13" i="13"/>
  <c r="R12" i="13"/>
  <c r="R11" i="13"/>
  <c r="R10" i="13"/>
  <c r="R9" i="13"/>
  <c r="T51" i="13" l="1"/>
  <c r="R51" i="13"/>
  <c r="N51" i="13"/>
  <c r="L49" i="13"/>
  <c r="L48" i="13"/>
  <c r="L47" i="13"/>
  <c r="L46" i="13"/>
  <c r="L45" i="13"/>
  <c r="L44" i="13"/>
  <c r="L43" i="13"/>
  <c r="L42" i="13"/>
  <c r="L41" i="13"/>
  <c r="L40" i="13"/>
  <c r="L39" i="13"/>
  <c r="L38" i="13"/>
  <c r="L37" i="13"/>
  <c r="L36" i="13"/>
  <c r="L35" i="13"/>
  <c r="L34" i="13"/>
  <c r="L33" i="13"/>
  <c r="L32" i="13"/>
  <c r="L31" i="13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J49" i="13"/>
  <c r="J48" i="13"/>
  <c r="J47" i="13"/>
  <c r="J46" i="13"/>
  <c r="J45" i="13"/>
  <c r="J44" i="13"/>
  <c r="J43" i="13"/>
  <c r="J42" i="13"/>
  <c r="J41" i="13"/>
  <c r="J40" i="13"/>
  <c r="J39" i="13"/>
  <c r="J38" i="13"/>
  <c r="J37" i="13"/>
  <c r="J36" i="13"/>
  <c r="J35" i="13"/>
  <c r="J34" i="13"/>
  <c r="J33" i="13"/>
  <c r="J32" i="13"/>
  <c r="J31" i="13"/>
  <c r="J30" i="13"/>
  <c r="J29" i="13"/>
  <c r="J28" i="13"/>
  <c r="J27" i="13"/>
  <c r="J26" i="13"/>
  <c r="J25" i="13"/>
  <c r="J24" i="13"/>
  <c r="J23" i="13"/>
  <c r="J22" i="13"/>
  <c r="J21" i="13"/>
  <c r="J20" i="13"/>
  <c r="J19" i="13"/>
  <c r="J18" i="13"/>
  <c r="J17" i="13"/>
  <c r="J16" i="13"/>
  <c r="J15" i="13"/>
  <c r="J14" i="13"/>
  <c r="J13" i="13"/>
  <c r="J12" i="13"/>
  <c r="J11" i="13"/>
  <c r="J10" i="13"/>
  <c r="J9" i="13"/>
  <c r="H21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0" i="13"/>
  <c r="H19" i="13"/>
  <c r="H18" i="13"/>
  <c r="H17" i="13"/>
  <c r="H15" i="13"/>
  <c r="H14" i="13"/>
  <c r="H13" i="13"/>
  <c r="H12" i="13"/>
  <c r="H11" i="13"/>
  <c r="H10" i="13"/>
  <c r="H9" i="13"/>
  <c r="H16" i="13"/>
  <c r="A10" i="13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H51" i="13" l="1"/>
  <c r="L9" i="13"/>
  <c r="L51" i="13" l="1"/>
  <c r="J51" i="13"/>
  <c r="V51" i="13"/>
</calcChain>
</file>

<file path=xl/sharedStrings.xml><?xml version="1.0" encoding="utf-8"?>
<sst xmlns="http://schemas.openxmlformats.org/spreadsheetml/2006/main" count="134" uniqueCount="88">
  <si>
    <t>Quantity</t>
  </si>
  <si>
    <t>Unit</t>
  </si>
  <si>
    <t>Unit Price</t>
  </si>
  <si>
    <t>Total</t>
  </si>
  <si>
    <t>Item
No.</t>
  </si>
  <si>
    <t>C.Y.</t>
  </si>
  <si>
    <t>S.Y.</t>
  </si>
  <si>
    <t>L.F.</t>
  </si>
  <si>
    <t xml:space="preserve">Total </t>
  </si>
  <si>
    <t xml:space="preserve">Lot 1 Paving Services                                                </t>
  </si>
  <si>
    <t>MOBILIZATION</t>
  </si>
  <si>
    <t>L.S.</t>
  </si>
  <si>
    <t>DENSE-GRADED AGGREGATE BASSE COURSE, 6" THICK</t>
  </si>
  <si>
    <t>HOT MIX ASPHALT 9M64 SURFACE COURSE, 2" THICK</t>
  </si>
  <si>
    <t>RESET EXISTING CASTING</t>
  </si>
  <si>
    <t>BICYCLE SAFE GRATE</t>
  </si>
  <si>
    <t>CONSTRUCTION LAYOUT</t>
  </si>
  <si>
    <t>BREAKAWAY BARRIERS</t>
  </si>
  <si>
    <t>DRUM</t>
  </si>
  <si>
    <t>TRAFFIC CONE</t>
  </si>
  <si>
    <t>CONSTRUCTION SIGNS</t>
  </si>
  <si>
    <t>TEMPORARY REDESTRIAN BARRICADE</t>
  </si>
  <si>
    <t xml:space="preserve">FUEL PRICE ADJUSTMENT </t>
  </si>
  <si>
    <t>ASPHALT PRICE ADJUSTMENT</t>
  </si>
  <si>
    <t>CLEARING SITE</t>
  </si>
  <si>
    <t>EXCAVATION, TEST PIT</t>
  </si>
  <si>
    <t>HMA MILLING 3" OR LESS</t>
  </si>
  <si>
    <t>TACK COAT</t>
  </si>
  <si>
    <t>HOT MX ASPHALT 19M64 BASE COURSE, 4" THICK</t>
  </si>
  <si>
    <t>TON</t>
  </si>
  <si>
    <t>GAL</t>
  </si>
  <si>
    <t>SY</t>
  </si>
  <si>
    <t>DOLL</t>
  </si>
  <si>
    <t>S.F.</t>
  </si>
  <si>
    <t>UNIT</t>
  </si>
  <si>
    <t>15" REINFORCED CONCRETE PIPE, CLASS IV</t>
  </si>
  <si>
    <t>12" REINFORCED CONCRETE PIPE, CLASS V</t>
  </si>
  <si>
    <t>INLET TYPE A</t>
  </si>
  <si>
    <t>INLET TYPE B</t>
  </si>
  <si>
    <t>INLET TYPE E</t>
  </si>
  <si>
    <t>PRECAST CONCRETE FLAT TOP EXISTING SEEPAGE PIT</t>
  </si>
  <si>
    <t>8" DIAMETER X 4" HIGH EEPAGE PIT RING</t>
  </si>
  <si>
    <t>CURB PRICE</t>
  </si>
  <si>
    <t>SET INLET CASTING</t>
  </si>
  <si>
    <t>SET MANHOLE CASTING</t>
  </si>
  <si>
    <t>RECONSTRUCT INLET, USING NEW CASTING</t>
  </si>
  <si>
    <t>CLEAR DRAINAGE STRUCTURE</t>
  </si>
  <si>
    <t>CONCRETE SIDEWALK, 4" THICK</t>
  </si>
  <si>
    <t>CONCRETE SIDEWALK REINFORCED 6" THICK</t>
  </si>
  <si>
    <t>PRECAST CONCRETE WHEEL STOP</t>
  </si>
  <si>
    <t>RESET PAVER SIDEWALK</t>
  </si>
  <si>
    <t>9" X 18" CONCRETE VERTICAL CURB</t>
  </si>
  <si>
    <t>TRAFFIC MARKINGS SYMBOL, ARROW</t>
  </si>
  <si>
    <t>TRAFFIC MARKING LINES 24"</t>
  </si>
  <si>
    <t>TRAFFIC MARKING LINES, 4"</t>
  </si>
  <si>
    <t>TRAFFIC MARKINGS SYMBOLS, ADA ARROW</t>
  </si>
  <si>
    <t>REGULATORY AND WARNING SIGNS</t>
  </si>
  <si>
    <t>TOPSOIL, 5" THICK, FERTILIZING AND SEEDING &amp; STRAW MULCHING</t>
  </si>
  <si>
    <t>TOTAL BASE BID PRICE (ITEMS 1 THROUGH 41)</t>
  </si>
  <si>
    <t xml:space="preserve"> Due Date June 1, 2023 @ 10:00 AM                        </t>
  </si>
  <si>
    <t xml:space="preserve">BID TABULATION                                        </t>
  </si>
  <si>
    <t xml:space="preserve">Contract 83-23        </t>
  </si>
  <si>
    <t>Mennen Sports Arena Lot Pavement Rehabilitation</t>
  </si>
  <si>
    <t xml:space="preserve">Morris County Park Commission                                         </t>
  </si>
  <si>
    <t>859 Willow Grove Streeet</t>
  </si>
  <si>
    <t>Hackettstown, NJ 07860</t>
  </si>
  <si>
    <t>D.S. Meyer Enterprises, LLC</t>
  </si>
  <si>
    <t>2 North Street, Suite A</t>
  </si>
  <si>
    <t>D &amp; L Paving Contractors</t>
  </si>
  <si>
    <t>675 Franklin Avenue</t>
  </si>
  <si>
    <t>Nutley, NJ 07110</t>
  </si>
  <si>
    <t>Waldwick, NJ 07463</t>
  </si>
  <si>
    <t>22 Fifth Street</t>
  </si>
  <si>
    <t>Somerville, NJ 08876</t>
  </si>
  <si>
    <t>Monteville, NJ 07045</t>
  </si>
  <si>
    <t>150 River Road, Suite 4</t>
  </si>
  <si>
    <t>S and L Contractors, LLC</t>
  </si>
  <si>
    <t>200 Swenson Drive</t>
  </si>
  <si>
    <t>Kenilworth, NJ 07033</t>
  </si>
  <si>
    <t>Crossroads Pavement Maintenance, LLC</t>
  </si>
  <si>
    <t>Pompton Plains, NJ 07444</t>
  </si>
  <si>
    <t>512 Newark Pomton Tnpk</t>
  </si>
  <si>
    <t>Paving Materials &amp; Contracting, LLC</t>
  </si>
  <si>
    <t>Top Line Construction Corp</t>
  </si>
  <si>
    <t>Riverview Paving, Inc.</t>
  </si>
  <si>
    <t>Your Way Construction, Inc.</t>
  </si>
  <si>
    <t>404 Cait Street</t>
  </si>
  <si>
    <t>Irvington, NJ 07111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</si>
</sst>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/>
    <xf numFmtId="44" fontId="2" fillId="0" borderId="0" xfId="0" applyNumberFormat="1" applyFont="1" applyFill="1" applyBorder="1"/>
    <xf numFmtId="0" fontId="2" fillId="0" borderId="0" xfId="0" applyFont="1" applyFill="1"/>
    <xf numFmtId="0" fontId="4" fillId="0" borderId="0" xfId="0" applyFont="1" applyFill="1" applyBorder="1" applyAlignment="1">
      <alignment vertical="center"/>
    </xf>
    <xf numFmtId="0" fontId="2" fillId="0" borderId="16" xfId="0" applyNumberFormat="1" applyFont="1" applyFill="1" applyBorder="1" applyAlignment="1">
      <alignment horizontal="center"/>
    </xf>
    <xf numFmtId="44" fontId="2" fillId="0" borderId="18" xfId="1" applyFont="1" applyFill="1" applyBorder="1" applyAlignment="1">
      <alignment horizontal="center"/>
    </xf>
    <xf numFmtId="44" fontId="2" fillId="0" borderId="19" xfId="1" applyFont="1" applyFill="1" applyBorder="1"/>
    <xf numFmtId="2" fontId="2" fillId="0" borderId="4" xfId="0" applyNumberFormat="1" applyFont="1" applyFill="1" applyBorder="1" applyAlignment="1">
      <alignment horizontal="center"/>
    </xf>
    <xf numFmtId="44" fontId="2" fillId="0" borderId="4" xfId="1" applyFont="1" applyFill="1" applyBorder="1" applyAlignment="1">
      <alignment horizontal="center"/>
    </xf>
    <xf numFmtId="44" fontId="2" fillId="0" borderId="8" xfId="1" applyFont="1" applyFill="1" applyBorder="1" applyAlignment="1">
      <alignment horizontal="center"/>
    </xf>
    <xf numFmtId="44" fontId="2" fillId="0" borderId="10" xfId="1" applyFont="1" applyFill="1" applyBorder="1"/>
    <xf numFmtId="44" fontId="2" fillId="0" borderId="0" xfId="1" applyFont="1" applyFill="1" applyBorder="1"/>
    <xf numFmtId="3" fontId="2" fillId="0" borderId="4" xfId="0" applyNumberFormat="1" applyFont="1" applyFill="1" applyBorder="1" applyAlignment="1">
      <alignment horizontal="center"/>
    </xf>
    <xf numFmtId="44" fontId="2" fillId="0" borderId="10" xfId="1" applyFont="1" applyFill="1" applyBorder="1" applyAlignment="1">
      <alignment horizontal="center"/>
    </xf>
    <xf numFmtId="0" fontId="3" fillId="2" borderId="3" xfId="0" applyFont="1" applyFill="1" applyBorder="1" applyAlignment="1"/>
    <xf numFmtId="44" fontId="3" fillId="2" borderId="12" xfId="1" applyFont="1" applyFill="1" applyBorder="1"/>
    <xf numFmtId="2" fontId="2" fillId="0" borderId="5" xfId="0" applyNumberFormat="1" applyFont="1" applyFill="1" applyBorder="1" applyAlignment="1">
      <alignment horizontal="left" wrapText="1"/>
    </xf>
    <xf numFmtId="44" fontId="3" fillId="0" borderId="0" xfId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 wrapText="1"/>
    </xf>
    <xf numFmtId="44" fontId="2" fillId="0" borderId="0" xfId="1" applyFont="1" applyFill="1" applyBorder="1" applyAlignment="1">
      <alignment wrapText="1"/>
    </xf>
    <xf numFmtId="44" fontId="3" fillId="0" borderId="0" xfId="1" applyFont="1" applyFill="1" applyBorder="1" applyAlignment="1">
      <alignment horizontal="left" wrapText="1"/>
    </xf>
    <xf numFmtId="8" fontId="2" fillId="0" borderId="0" xfId="0" applyNumberFormat="1" applyFont="1" applyFill="1" applyBorder="1"/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left" wrapText="1"/>
    </xf>
    <xf numFmtId="4" fontId="2" fillId="0" borderId="0" xfId="0" applyNumberFormat="1" applyFont="1" applyFill="1" applyBorder="1"/>
    <xf numFmtId="164" fontId="3" fillId="0" borderId="0" xfId="0" applyNumberFormat="1" applyFont="1" applyFill="1" applyBorder="1"/>
    <xf numFmtId="8" fontId="3" fillId="0" borderId="0" xfId="0" applyNumberFormat="1" applyFont="1" applyFill="1" applyBorder="1"/>
    <xf numFmtId="0" fontId="6" fillId="0" borderId="0" xfId="0" applyFont="1" applyFill="1" applyBorder="1"/>
    <xf numFmtId="164" fontId="2" fillId="0" borderId="0" xfId="0" applyNumberFormat="1" applyFont="1" applyFill="1" applyBorder="1"/>
    <xf numFmtId="44" fontId="3" fillId="0" borderId="0" xfId="1" applyFont="1" applyFill="1" applyBorder="1"/>
    <xf numFmtId="0" fontId="3" fillId="0" borderId="0" xfId="0" applyFont="1" applyFill="1"/>
    <xf numFmtId="164" fontId="3" fillId="0" borderId="0" xfId="0" applyNumberFormat="1" applyFont="1" applyFill="1"/>
    <xf numFmtId="0" fontId="4" fillId="0" borderId="0" xfId="0" applyFont="1" applyFill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44" fontId="2" fillId="0" borderId="18" xfId="1" applyFont="1" applyFill="1" applyBorder="1"/>
    <xf numFmtId="44" fontId="2" fillId="0" borderId="5" xfId="1" applyFont="1" applyFill="1" applyBorder="1" applyAlignment="1">
      <alignment horizontal="center"/>
    </xf>
    <xf numFmtId="44" fontId="2" fillId="0" borderId="20" xfId="1" applyFont="1" applyFill="1" applyBorder="1"/>
    <xf numFmtId="44" fontId="2" fillId="0" borderId="22" xfId="1" applyFont="1" applyFill="1" applyBorder="1"/>
    <xf numFmtId="44" fontId="2" fillId="0" borderId="17" xfId="1" applyFont="1" applyFill="1" applyBorder="1" applyAlignment="1">
      <alignment horizontal="center"/>
    </xf>
    <xf numFmtId="1" fontId="2" fillId="0" borderId="20" xfId="0" applyNumberFormat="1" applyFont="1" applyFill="1" applyBorder="1" applyAlignment="1" applyProtection="1">
      <alignment horizontal="center" vertical="top"/>
      <protection locked="0"/>
    </xf>
    <xf numFmtId="2" fontId="2" fillId="0" borderId="23" xfId="0" applyNumberFormat="1" applyFont="1" applyFill="1" applyBorder="1" applyAlignment="1">
      <alignment horizontal="left" wrapText="1"/>
    </xf>
    <xf numFmtId="0" fontId="2" fillId="0" borderId="24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Fill="1" applyBorder="1" applyAlignment="1" applyProtection="1">
      <alignment horizontal="center" vertical="top"/>
      <protection locked="0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44" fontId="2" fillId="0" borderId="0" xfId="1" applyFont="1" applyFill="1" applyBorder="1" applyAlignment="1">
      <alignment horizontal="center"/>
    </xf>
    <xf numFmtId="44" fontId="2" fillId="2" borderId="2" xfId="1" applyFont="1" applyFill="1" applyBorder="1"/>
    <xf numFmtId="44" fontId="2" fillId="2" borderId="11" xfId="1" applyFont="1" applyFill="1" applyBorder="1"/>
    <xf numFmtId="44" fontId="2" fillId="0" borderId="20" xfId="0" applyNumberFormat="1" applyFont="1" applyFill="1" applyBorder="1"/>
    <xf numFmtId="44" fontId="2" fillId="0" borderId="10" xfId="0" applyNumberFormat="1" applyFont="1" applyFill="1" applyBorder="1"/>
    <xf numFmtId="44" fontId="2" fillId="0" borderId="10" xfId="1" applyNumberFormat="1" applyFont="1" applyFill="1" applyBorder="1" applyAlignment="1">
      <alignment horizontal="center"/>
    </xf>
    <xf numFmtId="44" fontId="2" fillId="0" borderId="26" xfId="1" applyFont="1" applyFill="1" applyBorder="1"/>
    <xf numFmtId="1" fontId="2" fillId="0" borderId="10" xfId="0" applyNumberFormat="1" applyFont="1" applyFill="1" applyBorder="1" applyAlignment="1" applyProtection="1">
      <alignment horizontal="center"/>
      <protection locked="0"/>
    </xf>
    <xf numFmtId="44" fontId="2" fillId="0" borderId="21" xfId="0" applyNumberFormat="1" applyFont="1" applyFill="1" applyBorder="1"/>
    <xf numFmtId="44" fontId="2" fillId="0" borderId="19" xfId="0" applyNumberFormat="1" applyFont="1" applyFill="1" applyBorder="1"/>
    <xf numFmtId="44" fontId="2" fillId="0" borderId="22" xfId="0" applyNumberFormat="1" applyFont="1" applyFill="1" applyBorder="1"/>
    <xf numFmtId="44" fontId="3" fillId="2" borderId="11" xfId="0" applyNumberFormat="1" applyFont="1" applyFill="1" applyBorder="1"/>
    <xf numFmtId="2" fontId="2" fillId="0" borderId="17" xfId="0" applyNumberFormat="1" applyFont="1" applyFill="1" applyBorder="1" applyAlignment="1">
      <alignment horizontal="left" wrapText="1"/>
    </xf>
    <xf numFmtId="2" fontId="2" fillId="0" borderId="27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8" fontId="2" fillId="0" borderId="18" xfId="1" applyNumberFormat="1" applyFont="1" applyFill="1" applyBorder="1"/>
    <xf numFmtId="0" fontId="2" fillId="0" borderId="4" xfId="0" applyFont="1" applyFill="1" applyBorder="1"/>
    <xf numFmtId="1" fontId="2" fillId="0" borderId="17" xfId="0" applyNumberFormat="1" applyFont="1" applyFill="1" applyBorder="1" applyAlignment="1" applyProtection="1">
      <alignment horizontal="left" vertical="top" wrapText="1"/>
      <protection locked="0"/>
    </xf>
    <xf numFmtId="1" fontId="2" fillId="0" borderId="0" xfId="0" applyNumberFormat="1" applyFont="1" applyFill="1" applyBorder="1" applyAlignment="1" applyProtection="1">
      <alignment horizontal="center"/>
      <protection locked="0"/>
    </xf>
    <xf numFmtId="0" fontId="4" fillId="0" borderId="32" xfId="0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44" fontId="2" fillId="0" borderId="33" xfId="0" applyNumberFormat="1" applyFont="1" applyFill="1" applyBorder="1"/>
    <xf numFmtId="44" fontId="2" fillId="0" borderId="16" xfId="0" applyNumberFormat="1" applyFont="1" applyFill="1" applyBorder="1"/>
    <xf numFmtId="44" fontId="2" fillId="0" borderId="35" xfId="0" applyNumberFormat="1" applyFont="1" applyFill="1" applyBorder="1"/>
    <xf numFmtId="44" fontId="3" fillId="2" borderId="34" xfId="1" applyFont="1" applyFill="1" applyBorder="1"/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44" fontId="2" fillId="0" borderId="27" xfId="0" applyNumberFormat="1" applyFont="1" applyFill="1" applyBorder="1"/>
    <xf numFmtId="44" fontId="2" fillId="0" borderId="38" xfId="0" applyNumberFormat="1" applyFont="1" applyFill="1" applyBorder="1"/>
    <xf numFmtId="0" fontId="3" fillId="2" borderId="3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0" borderId="29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25" xfId="0" applyFont="1" applyFill="1" applyBorder="1" applyAlignment="1">
      <alignment horizontal="center" wrapText="1"/>
    </xf>
    <xf numFmtId="0" fontId="5" fillId="0" borderId="28" xfId="0" applyFont="1" applyFill="1" applyBorder="1" applyAlignment="1">
      <alignment horizontal="center" vertical="center" wrapText="1"/>
    </xf>
    <xf numFmtId="44" fontId="2" fillId="0" borderId="17" xfId="0" applyNumberFormat="1" applyFont="1" applyFill="1" applyBorder="1"/>
    <xf numFmtId="44" fontId="2" fillId="0" borderId="40" xfId="0" applyNumberFormat="1" applyFont="1" applyFill="1" applyBorder="1"/>
    <xf numFmtId="44" fontId="3" fillId="2" borderId="39" xfId="1" applyFont="1" applyFill="1" applyBorder="1"/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B461"/>
  <sheetViews>
    <sheetView tabSelected="1" view="pageBreakPreview" zoomScale="75" zoomScaleNormal="100" zoomScaleSheetLayoutView="75" workbookViewId="0">
      <selection activeCell="L37" sqref="L37"/>
    </sheetView>
  </sheetViews>
  <sheetFormatPr defaultRowHeight="12.75" x14ac:dyDescent="0.2"/>
  <cols>
    <col min="1" max="1" width="5.28515625" style="1" customWidth="1"/>
    <col min="2" max="2" width="50.85546875" style="2" customWidth="1"/>
    <col min="3" max="3" width="9.42578125" style="1" bestFit="1" customWidth="1"/>
    <col min="4" max="4" width="9.140625" style="1"/>
    <col min="5" max="5" width="11.42578125" style="1" hidden="1" customWidth="1"/>
    <col min="6" max="6" width="12.42578125" style="1" hidden="1" customWidth="1"/>
    <col min="7" max="7" width="12.28515625" style="1" bestFit="1" customWidth="1"/>
    <col min="8" max="8" width="15.85546875" style="1" bestFit="1" customWidth="1"/>
    <col min="9" max="9" width="12.28515625" style="1" bestFit="1" customWidth="1"/>
    <col min="10" max="10" width="15.42578125" style="1" bestFit="1" customWidth="1"/>
    <col min="11" max="11" width="12.28515625" style="1" bestFit="1" customWidth="1"/>
    <col min="12" max="12" width="14.42578125" style="1" customWidth="1"/>
    <col min="13" max="13" width="12.28515625" style="1" bestFit="1" customWidth="1"/>
    <col min="14" max="16" width="15.5703125" style="1" customWidth="1"/>
    <col min="17" max="17" width="12.28515625" style="1" bestFit="1" customWidth="1"/>
    <col min="18" max="18" width="14.42578125" style="1" customWidth="1"/>
    <col min="19" max="19" width="12.7109375" style="1" bestFit="1" customWidth="1"/>
    <col min="20" max="20" width="15.42578125" style="1" customWidth="1"/>
    <col min="21" max="21" width="12.7109375" style="1" bestFit="1" customWidth="1"/>
    <col min="22" max="22" width="14.85546875" style="1" customWidth="1"/>
    <col min="23" max="23" width="9.140625" style="1"/>
    <col min="24" max="24" width="14.5703125" style="1" customWidth="1"/>
    <col min="25" max="16384" width="9.140625" style="1"/>
  </cols>
  <sheetData>
    <row r="1" spans="1:23" ht="21" thickBot="1" x14ac:dyDescent="0.25">
      <c r="A1" s="73"/>
      <c r="B1" s="73"/>
      <c r="C1" s="73"/>
      <c r="D1" s="73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5"/>
    </row>
    <row r="2" spans="1:23" ht="20.25" x14ac:dyDescent="0.3">
      <c r="A2" s="110" t="s">
        <v>63</v>
      </c>
      <c r="B2" s="111"/>
      <c r="C2" s="111"/>
      <c r="D2" s="112"/>
      <c r="E2" s="78"/>
      <c r="F2" s="78"/>
      <c r="G2" s="98"/>
      <c r="H2" s="99"/>
      <c r="I2" s="98"/>
      <c r="J2" s="101"/>
      <c r="K2" s="98"/>
      <c r="L2" s="101"/>
      <c r="M2" s="124"/>
      <c r="N2" s="101"/>
      <c r="O2" s="87"/>
      <c r="P2" s="88"/>
      <c r="Q2" s="98"/>
      <c r="R2" s="101"/>
      <c r="S2" s="100"/>
      <c r="T2" s="101"/>
      <c r="U2" s="98"/>
      <c r="V2" s="101"/>
      <c r="W2" s="5"/>
    </row>
    <row r="3" spans="1:23" ht="27.75" customHeight="1" x14ac:dyDescent="0.3">
      <c r="A3" s="121" t="s">
        <v>60</v>
      </c>
      <c r="B3" s="122"/>
      <c r="C3" s="122"/>
      <c r="D3" s="123"/>
      <c r="E3" s="6"/>
      <c r="F3" s="6"/>
      <c r="G3" s="104" t="s">
        <v>84</v>
      </c>
      <c r="H3" s="119"/>
      <c r="I3" s="107" t="s">
        <v>66</v>
      </c>
      <c r="J3" s="120"/>
      <c r="K3" s="107" t="s">
        <v>68</v>
      </c>
      <c r="L3" s="120"/>
      <c r="M3" s="107" t="s">
        <v>76</v>
      </c>
      <c r="N3" s="105"/>
      <c r="O3" s="107" t="s">
        <v>85</v>
      </c>
      <c r="P3" s="105"/>
      <c r="Q3" s="107" t="s">
        <v>83</v>
      </c>
      <c r="R3" s="105"/>
      <c r="S3" s="104" t="s">
        <v>79</v>
      </c>
      <c r="T3" s="105"/>
      <c r="U3" s="107" t="s">
        <v>82</v>
      </c>
      <c r="V3" s="105"/>
      <c r="W3" s="5"/>
    </row>
    <row r="4" spans="1:23" ht="20.25" customHeight="1" x14ac:dyDescent="0.2">
      <c r="A4" s="113" t="s">
        <v>61</v>
      </c>
      <c r="B4" s="114"/>
      <c r="C4" s="114"/>
      <c r="D4" s="115"/>
      <c r="E4" s="6"/>
      <c r="F4" s="6"/>
      <c r="G4" s="107" t="s">
        <v>64</v>
      </c>
      <c r="H4" s="104"/>
      <c r="I4" s="107" t="s">
        <v>67</v>
      </c>
      <c r="J4" s="105"/>
      <c r="K4" s="107" t="s">
        <v>69</v>
      </c>
      <c r="L4" s="105"/>
      <c r="M4" s="107" t="s">
        <v>77</v>
      </c>
      <c r="N4" s="105"/>
      <c r="O4" s="107" t="s">
        <v>86</v>
      </c>
      <c r="P4" s="105"/>
      <c r="Q4" s="107" t="s">
        <v>72</v>
      </c>
      <c r="R4" s="105"/>
      <c r="S4" s="104" t="s">
        <v>81</v>
      </c>
      <c r="T4" s="105"/>
      <c r="U4" s="107" t="s">
        <v>75</v>
      </c>
      <c r="V4" s="105"/>
      <c r="W4" s="5"/>
    </row>
    <row r="5" spans="1:23" ht="20.25" x14ac:dyDescent="0.2">
      <c r="A5" s="113" t="s">
        <v>62</v>
      </c>
      <c r="B5" s="114"/>
      <c r="C5" s="114"/>
      <c r="D5" s="115"/>
      <c r="E5" s="6"/>
      <c r="F5" s="6"/>
      <c r="G5" s="107" t="s">
        <v>65</v>
      </c>
      <c r="H5" s="104"/>
      <c r="I5" s="107" t="s">
        <v>71</v>
      </c>
      <c r="J5" s="105"/>
      <c r="K5" s="107" t="s">
        <v>70</v>
      </c>
      <c r="L5" s="105"/>
      <c r="M5" s="107" t="s">
        <v>78</v>
      </c>
      <c r="N5" s="105"/>
      <c r="O5" s="107" t="s">
        <v>87</v>
      </c>
      <c r="P5" s="105"/>
      <c r="Q5" s="107" t="s">
        <v>73</v>
      </c>
      <c r="R5" s="105"/>
      <c r="S5" s="104" t="s">
        <v>80</v>
      </c>
      <c r="T5" s="105"/>
      <c r="U5" s="107" t="s">
        <v>74</v>
      </c>
      <c r="V5" s="105"/>
      <c r="W5" s="5"/>
    </row>
    <row r="6" spans="1:23" ht="21" thickBot="1" x14ac:dyDescent="0.25">
      <c r="A6" s="116" t="s">
        <v>59</v>
      </c>
      <c r="B6" s="117"/>
      <c r="C6" s="117"/>
      <c r="D6" s="118"/>
      <c r="E6" s="6"/>
      <c r="F6" s="6"/>
      <c r="G6" s="102"/>
      <c r="H6" s="106"/>
      <c r="I6" s="102"/>
      <c r="J6" s="103"/>
      <c r="K6" s="102"/>
      <c r="L6" s="103"/>
      <c r="M6" s="79"/>
      <c r="N6" s="80"/>
      <c r="O6" s="85"/>
      <c r="P6" s="86"/>
      <c r="Q6" s="102"/>
      <c r="R6" s="103"/>
      <c r="S6" s="106"/>
      <c r="T6" s="103"/>
      <c r="U6" s="102"/>
      <c r="V6" s="103"/>
      <c r="W6" s="5"/>
    </row>
    <row r="7" spans="1:23" s="44" customFormat="1" ht="35.25" customHeight="1" thickBot="1" x14ac:dyDescent="0.25">
      <c r="A7" s="89" t="s">
        <v>4</v>
      </c>
      <c r="B7" s="90" t="s">
        <v>9</v>
      </c>
      <c r="C7" s="39" t="s">
        <v>0</v>
      </c>
      <c r="D7" s="91" t="s">
        <v>1</v>
      </c>
      <c r="E7" s="39" t="s">
        <v>2</v>
      </c>
      <c r="F7" s="40" t="s">
        <v>3</v>
      </c>
      <c r="G7" s="92" t="s">
        <v>2</v>
      </c>
      <c r="H7" s="93" t="s">
        <v>3</v>
      </c>
      <c r="I7" s="41" t="s">
        <v>2</v>
      </c>
      <c r="J7" s="41" t="s">
        <v>8</v>
      </c>
      <c r="K7" s="41" t="s">
        <v>2</v>
      </c>
      <c r="L7" s="41" t="s">
        <v>8</v>
      </c>
      <c r="M7" s="41" t="s">
        <v>2</v>
      </c>
      <c r="N7" s="93" t="s">
        <v>8</v>
      </c>
      <c r="O7" s="41" t="s">
        <v>2</v>
      </c>
      <c r="P7" s="93" t="s">
        <v>8</v>
      </c>
      <c r="Q7" s="128" t="s">
        <v>2</v>
      </c>
      <c r="R7" s="129" t="s">
        <v>8</v>
      </c>
      <c r="S7" s="96" t="s">
        <v>2</v>
      </c>
      <c r="T7" s="91" t="s">
        <v>3</v>
      </c>
      <c r="U7" s="92" t="s">
        <v>2</v>
      </c>
      <c r="V7" s="42" t="s">
        <v>3</v>
      </c>
      <c r="W7" s="43"/>
    </row>
    <row r="8" spans="1:23" x14ac:dyDescent="0.2">
      <c r="A8" s="50"/>
      <c r="B8" s="51"/>
      <c r="C8" s="52"/>
      <c r="D8" s="53"/>
      <c r="E8" s="49"/>
      <c r="F8" s="8"/>
      <c r="G8" s="9"/>
      <c r="H8" s="45"/>
      <c r="I8" s="47"/>
      <c r="J8" s="45"/>
      <c r="K8" s="62"/>
      <c r="L8" s="45"/>
      <c r="M8" s="81"/>
      <c r="N8" s="81"/>
      <c r="O8" s="81"/>
      <c r="P8" s="81"/>
      <c r="Q8" s="62"/>
      <c r="R8" s="45"/>
      <c r="S8" s="62"/>
      <c r="T8" s="67"/>
      <c r="U8" s="62"/>
      <c r="V8" s="67"/>
      <c r="W8" s="5"/>
    </row>
    <row r="9" spans="1:23" x14ac:dyDescent="0.2">
      <c r="A9" s="54">
        <v>1</v>
      </c>
      <c r="B9" s="71" t="s">
        <v>10</v>
      </c>
      <c r="C9" s="7">
        <v>1</v>
      </c>
      <c r="D9" s="72" t="s">
        <v>11</v>
      </c>
      <c r="E9" s="49"/>
      <c r="F9" s="8"/>
      <c r="G9" s="9">
        <v>20500</v>
      </c>
      <c r="H9" s="45">
        <f t="shared" ref="H9:H49" si="0">C9*G9</f>
        <v>20500</v>
      </c>
      <c r="I9" s="9">
        <v>5000</v>
      </c>
      <c r="J9" s="45">
        <f>C9*I9</f>
        <v>5000</v>
      </c>
      <c r="K9" s="68">
        <v>10000</v>
      </c>
      <c r="L9" s="45">
        <f>C9*K9</f>
        <v>10000</v>
      </c>
      <c r="M9" s="68">
        <v>10000</v>
      </c>
      <c r="N9" s="82">
        <f>M9*C9</f>
        <v>10000</v>
      </c>
      <c r="O9" s="125">
        <v>18740</v>
      </c>
      <c r="P9" s="82">
        <f>O9*C9</f>
        <v>18740</v>
      </c>
      <c r="Q9" s="68">
        <v>12689.16</v>
      </c>
      <c r="R9" s="74">
        <f>Q9*C9</f>
        <v>12689.16</v>
      </c>
      <c r="S9" s="68">
        <v>25000</v>
      </c>
      <c r="T9" s="82">
        <f t="shared" ref="T9:T49" si="1">S9*C9</f>
        <v>25000</v>
      </c>
      <c r="U9" s="68">
        <v>49745.58</v>
      </c>
      <c r="V9" s="94">
        <f>U9*C9</f>
        <v>49745.58</v>
      </c>
      <c r="W9" s="5"/>
    </row>
    <row r="10" spans="1:23" x14ac:dyDescent="0.2">
      <c r="A10" s="54">
        <f>A9+1</f>
        <v>2</v>
      </c>
      <c r="B10" s="71" t="s">
        <v>16</v>
      </c>
      <c r="C10" s="7">
        <v>1</v>
      </c>
      <c r="D10" s="72" t="s">
        <v>32</v>
      </c>
      <c r="E10" s="49"/>
      <c r="F10" s="8"/>
      <c r="G10" s="9">
        <v>2500</v>
      </c>
      <c r="H10" s="45">
        <f t="shared" si="0"/>
        <v>2500</v>
      </c>
      <c r="I10" s="9">
        <v>3000</v>
      </c>
      <c r="J10" s="45">
        <f t="shared" ref="J10:J49" si="2">C10*I10</f>
        <v>3000</v>
      </c>
      <c r="K10" s="68">
        <v>5000</v>
      </c>
      <c r="L10" s="45">
        <f t="shared" ref="L10:L49" si="3">C10*K10</f>
        <v>5000</v>
      </c>
      <c r="M10" s="68">
        <v>2500</v>
      </c>
      <c r="N10" s="82">
        <f t="shared" ref="N10:P49" si="4">M10*C10</f>
        <v>2500</v>
      </c>
      <c r="O10" s="125">
        <v>9620</v>
      </c>
      <c r="P10" s="82">
        <f t="shared" ref="P10:P49" si="5">O10*C10</f>
        <v>9620</v>
      </c>
      <c r="Q10" s="68">
        <v>2661.78</v>
      </c>
      <c r="R10" s="74">
        <f t="shared" ref="R10:R49" si="6">Q10*C10</f>
        <v>2661.78</v>
      </c>
      <c r="S10" s="68">
        <v>5000</v>
      </c>
      <c r="T10" s="82">
        <f t="shared" si="1"/>
        <v>5000</v>
      </c>
      <c r="U10" s="68">
        <v>3500</v>
      </c>
      <c r="V10" s="94">
        <f t="shared" ref="V10:V49" si="7">U10*C10</f>
        <v>3500</v>
      </c>
      <c r="W10" s="5"/>
    </row>
    <row r="11" spans="1:23" x14ac:dyDescent="0.2">
      <c r="A11" s="54">
        <f t="shared" ref="A11:A49" si="8">A10+1</f>
        <v>3</v>
      </c>
      <c r="B11" s="71" t="s">
        <v>17</v>
      </c>
      <c r="C11" s="7">
        <v>10</v>
      </c>
      <c r="D11" s="72" t="s">
        <v>34</v>
      </c>
      <c r="E11" s="49"/>
      <c r="F11" s="8"/>
      <c r="G11" s="9">
        <v>0.01</v>
      </c>
      <c r="H11" s="45">
        <f t="shared" si="0"/>
        <v>0.1</v>
      </c>
      <c r="I11" s="9">
        <v>0.01</v>
      </c>
      <c r="J11" s="45">
        <f t="shared" si="2"/>
        <v>0.1</v>
      </c>
      <c r="K11" s="68">
        <v>0.01</v>
      </c>
      <c r="L11" s="45">
        <f t="shared" si="3"/>
        <v>0.1</v>
      </c>
      <c r="M11" s="68">
        <v>1</v>
      </c>
      <c r="N11" s="82">
        <f t="shared" si="4"/>
        <v>10</v>
      </c>
      <c r="O11" s="125">
        <v>0.01</v>
      </c>
      <c r="P11" s="82">
        <f t="shared" si="5"/>
        <v>0.1</v>
      </c>
      <c r="Q11" s="68">
        <v>0.01</v>
      </c>
      <c r="R11" s="74">
        <f t="shared" si="6"/>
        <v>0.1</v>
      </c>
      <c r="S11" s="68">
        <v>35</v>
      </c>
      <c r="T11" s="82">
        <f t="shared" si="1"/>
        <v>350</v>
      </c>
      <c r="U11" s="68">
        <v>110</v>
      </c>
      <c r="V11" s="94">
        <f t="shared" si="7"/>
        <v>1100</v>
      </c>
      <c r="W11" s="5"/>
    </row>
    <row r="12" spans="1:23" x14ac:dyDescent="0.2">
      <c r="A12" s="54">
        <f t="shared" si="8"/>
        <v>4</v>
      </c>
      <c r="B12" s="71" t="s">
        <v>18</v>
      </c>
      <c r="C12" s="7">
        <v>100</v>
      </c>
      <c r="D12" s="72" t="s">
        <v>34</v>
      </c>
      <c r="E12" s="49"/>
      <c r="F12" s="8"/>
      <c r="G12" s="9">
        <v>0.01</v>
      </c>
      <c r="H12" s="45">
        <f t="shared" si="0"/>
        <v>1</v>
      </c>
      <c r="I12" s="9">
        <v>1</v>
      </c>
      <c r="J12" s="45">
        <f t="shared" si="2"/>
        <v>100</v>
      </c>
      <c r="K12" s="68">
        <v>0.01</v>
      </c>
      <c r="L12" s="45">
        <f t="shared" si="3"/>
        <v>1</v>
      </c>
      <c r="M12" s="68">
        <v>1</v>
      </c>
      <c r="N12" s="82">
        <f t="shared" si="4"/>
        <v>100</v>
      </c>
      <c r="O12" s="125">
        <v>0.01</v>
      </c>
      <c r="P12" s="82">
        <f t="shared" si="5"/>
        <v>1</v>
      </c>
      <c r="Q12" s="68">
        <v>0.01</v>
      </c>
      <c r="R12" s="74">
        <f t="shared" si="6"/>
        <v>1</v>
      </c>
      <c r="S12" s="68">
        <v>1</v>
      </c>
      <c r="T12" s="82">
        <f t="shared" si="1"/>
        <v>100</v>
      </c>
      <c r="U12" s="68">
        <v>65</v>
      </c>
      <c r="V12" s="94">
        <f t="shared" si="7"/>
        <v>6500</v>
      </c>
      <c r="W12" s="5"/>
    </row>
    <row r="13" spans="1:23" x14ac:dyDescent="0.2">
      <c r="A13" s="54">
        <f t="shared" si="8"/>
        <v>5</v>
      </c>
      <c r="B13" s="71" t="s">
        <v>19</v>
      </c>
      <c r="C13" s="7">
        <v>50</v>
      </c>
      <c r="D13" s="72" t="s">
        <v>34</v>
      </c>
      <c r="E13" s="49"/>
      <c r="F13" s="8"/>
      <c r="G13" s="9">
        <v>0.01</v>
      </c>
      <c r="H13" s="45">
        <f t="shared" si="0"/>
        <v>0.5</v>
      </c>
      <c r="I13" s="9">
        <v>0.01</v>
      </c>
      <c r="J13" s="45">
        <f t="shared" si="2"/>
        <v>0.5</v>
      </c>
      <c r="K13" s="68">
        <v>0.01</v>
      </c>
      <c r="L13" s="45">
        <f t="shared" si="3"/>
        <v>0.5</v>
      </c>
      <c r="M13" s="68">
        <v>1</v>
      </c>
      <c r="N13" s="82">
        <f t="shared" si="4"/>
        <v>50</v>
      </c>
      <c r="O13" s="125">
        <v>0.01</v>
      </c>
      <c r="P13" s="82">
        <f t="shared" si="5"/>
        <v>0.5</v>
      </c>
      <c r="Q13" s="68">
        <v>0.01</v>
      </c>
      <c r="R13" s="74">
        <f t="shared" si="6"/>
        <v>0.5</v>
      </c>
      <c r="S13" s="68">
        <v>10</v>
      </c>
      <c r="T13" s="82">
        <f t="shared" si="1"/>
        <v>500</v>
      </c>
      <c r="U13" s="68">
        <v>17.25</v>
      </c>
      <c r="V13" s="94">
        <f t="shared" si="7"/>
        <v>862.5</v>
      </c>
      <c r="W13" s="5"/>
    </row>
    <row r="14" spans="1:23" x14ac:dyDescent="0.2">
      <c r="A14" s="54">
        <f t="shared" si="8"/>
        <v>6</v>
      </c>
      <c r="B14" s="71" t="s">
        <v>20</v>
      </c>
      <c r="C14" s="7">
        <v>260</v>
      </c>
      <c r="D14" s="72" t="s">
        <v>33</v>
      </c>
      <c r="E14" s="49"/>
      <c r="F14" s="8"/>
      <c r="G14" s="9">
        <v>10</v>
      </c>
      <c r="H14" s="45">
        <f t="shared" si="0"/>
        <v>2600</v>
      </c>
      <c r="I14" s="9">
        <v>1</v>
      </c>
      <c r="J14" s="45">
        <f t="shared" si="2"/>
        <v>260</v>
      </c>
      <c r="K14" s="68">
        <v>0.01</v>
      </c>
      <c r="L14" s="45">
        <f t="shared" si="3"/>
        <v>2.6</v>
      </c>
      <c r="M14" s="68">
        <v>1</v>
      </c>
      <c r="N14" s="82">
        <f t="shared" si="4"/>
        <v>260</v>
      </c>
      <c r="O14" s="125">
        <v>1</v>
      </c>
      <c r="P14" s="82">
        <f t="shared" si="5"/>
        <v>260</v>
      </c>
      <c r="Q14" s="68">
        <v>0.01</v>
      </c>
      <c r="R14" s="74">
        <f t="shared" si="6"/>
        <v>2.6</v>
      </c>
      <c r="S14" s="68">
        <v>12</v>
      </c>
      <c r="T14" s="82">
        <f t="shared" si="1"/>
        <v>3120</v>
      </c>
      <c r="U14" s="68">
        <v>10</v>
      </c>
      <c r="V14" s="94">
        <f t="shared" si="7"/>
        <v>2600</v>
      </c>
      <c r="W14" s="5"/>
    </row>
    <row r="15" spans="1:23" x14ac:dyDescent="0.2">
      <c r="A15" s="54">
        <f t="shared" si="8"/>
        <v>7</v>
      </c>
      <c r="B15" s="71" t="s">
        <v>21</v>
      </c>
      <c r="C15" s="7">
        <v>415</v>
      </c>
      <c r="D15" s="72" t="s">
        <v>7</v>
      </c>
      <c r="E15" s="49"/>
      <c r="F15" s="8"/>
      <c r="G15" s="9">
        <v>0.01</v>
      </c>
      <c r="H15" s="45">
        <f t="shared" si="0"/>
        <v>4.1500000000000004</v>
      </c>
      <c r="I15" s="9">
        <v>5</v>
      </c>
      <c r="J15" s="45">
        <f t="shared" si="2"/>
        <v>2075</v>
      </c>
      <c r="K15" s="68">
        <v>18</v>
      </c>
      <c r="L15" s="45">
        <f t="shared" si="3"/>
        <v>7470</v>
      </c>
      <c r="M15" s="68">
        <v>1</v>
      </c>
      <c r="N15" s="82">
        <f t="shared" si="4"/>
        <v>415</v>
      </c>
      <c r="O15" s="125">
        <v>1</v>
      </c>
      <c r="P15" s="82">
        <f t="shared" si="5"/>
        <v>415</v>
      </c>
      <c r="Q15" s="68">
        <v>0.01</v>
      </c>
      <c r="R15" s="74">
        <f t="shared" si="6"/>
        <v>4.1500000000000004</v>
      </c>
      <c r="S15" s="68">
        <v>10</v>
      </c>
      <c r="T15" s="82">
        <f t="shared" si="1"/>
        <v>4150</v>
      </c>
      <c r="U15" s="68">
        <v>12</v>
      </c>
      <c r="V15" s="94">
        <f t="shared" si="7"/>
        <v>4980</v>
      </c>
      <c r="W15" s="5"/>
    </row>
    <row r="16" spans="1:23" x14ac:dyDescent="0.2">
      <c r="A16" s="54">
        <f t="shared" si="8"/>
        <v>8</v>
      </c>
      <c r="B16" s="38" t="s">
        <v>22</v>
      </c>
      <c r="C16" s="7">
        <v>1</v>
      </c>
      <c r="D16" s="72" t="s">
        <v>32</v>
      </c>
      <c r="E16" s="49"/>
      <c r="F16" s="8"/>
      <c r="G16" s="9">
        <v>8000</v>
      </c>
      <c r="H16" s="45">
        <f t="shared" ref="H16" si="9">C16*G16</f>
        <v>8000</v>
      </c>
      <c r="I16" s="9">
        <v>8000</v>
      </c>
      <c r="J16" s="45">
        <f t="shared" si="2"/>
        <v>8000</v>
      </c>
      <c r="K16" s="9">
        <v>8000</v>
      </c>
      <c r="L16" s="45">
        <f t="shared" si="3"/>
        <v>8000</v>
      </c>
      <c r="M16" s="68">
        <v>8000</v>
      </c>
      <c r="N16" s="82">
        <f t="shared" si="4"/>
        <v>8000</v>
      </c>
      <c r="O16" s="125">
        <v>8000</v>
      </c>
      <c r="P16" s="82">
        <f t="shared" si="5"/>
        <v>8000</v>
      </c>
      <c r="Q16" s="68">
        <v>8000</v>
      </c>
      <c r="R16" s="74">
        <f t="shared" si="6"/>
        <v>8000</v>
      </c>
      <c r="S16" s="68">
        <v>8000</v>
      </c>
      <c r="T16" s="82">
        <f t="shared" si="1"/>
        <v>8000</v>
      </c>
      <c r="U16" s="68">
        <v>8000</v>
      </c>
      <c r="V16" s="94">
        <f t="shared" si="7"/>
        <v>8000</v>
      </c>
      <c r="W16" s="5"/>
    </row>
    <row r="17" spans="1:23" x14ac:dyDescent="0.2">
      <c r="A17" s="54">
        <f t="shared" si="8"/>
        <v>9</v>
      </c>
      <c r="B17" s="38" t="s">
        <v>23</v>
      </c>
      <c r="C17" s="7">
        <v>1</v>
      </c>
      <c r="D17" s="72" t="s">
        <v>32</v>
      </c>
      <c r="E17" s="49"/>
      <c r="F17" s="8"/>
      <c r="G17" s="9">
        <v>14000</v>
      </c>
      <c r="H17" s="45">
        <f t="shared" si="0"/>
        <v>14000</v>
      </c>
      <c r="I17" s="9">
        <v>14000</v>
      </c>
      <c r="J17" s="45">
        <f t="shared" si="2"/>
        <v>14000</v>
      </c>
      <c r="K17" s="9">
        <v>14000</v>
      </c>
      <c r="L17" s="45">
        <f t="shared" si="3"/>
        <v>14000</v>
      </c>
      <c r="M17" s="68">
        <v>14000</v>
      </c>
      <c r="N17" s="82">
        <f t="shared" si="4"/>
        <v>14000</v>
      </c>
      <c r="O17" s="125">
        <v>14000</v>
      </c>
      <c r="P17" s="82">
        <f t="shared" si="5"/>
        <v>14000</v>
      </c>
      <c r="Q17" s="68">
        <v>14000</v>
      </c>
      <c r="R17" s="74">
        <f t="shared" si="6"/>
        <v>14000</v>
      </c>
      <c r="S17" s="68">
        <v>14000</v>
      </c>
      <c r="T17" s="82">
        <f t="shared" si="1"/>
        <v>14000</v>
      </c>
      <c r="U17" s="68">
        <v>14000</v>
      </c>
      <c r="V17" s="94">
        <f t="shared" si="7"/>
        <v>14000</v>
      </c>
      <c r="W17" s="5"/>
    </row>
    <row r="18" spans="1:23" x14ac:dyDescent="0.2">
      <c r="A18" s="54">
        <f t="shared" si="8"/>
        <v>10</v>
      </c>
      <c r="B18" s="71" t="s">
        <v>24</v>
      </c>
      <c r="C18" s="7">
        <v>1</v>
      </c>
      <c r="D18" s="72" t="s">
        <v>11</v>
      </c>
      <c r="E18" s="49"/>
      <c r="F18" s="8"/>
      <c r="G18" s="9">
        <v>2500</v>
      </c>
      <c r="H18" s="45">
        <f t="shared" si="0"/>
        <v>2500</v>
      </c>
      <c r="I18" s="9">
        <v>10000</v>
      </c>
      <c r="J18" s="45">
        <f t="shared" si="2"/>
        <v>10000</v>
      </c>
      <c r="K18" s="68">
        <v>5000</v>
      </c>
      <c r="L18" s="45">
        <f t="shared" si="3"/>
        <v>5000</v>
      </c>
      <c r="M18" s="68">
        <v>15000</v>
      </c>
      <c r="N18" s="82">
        <f t="shared" si="4"/>
        <v>15000</v>
      </c>
      <c r="O18" s="125">
        <v>119240</v>
      </c>
      <c r="P18" s="82">
        <f t="shared" si="5"/>
        <v>119240</v>
      </c>
      <c r="Q18" s="68">
        <v>7600</v>
      </c>
      <c r="R18" s="74">
        <f t="shared" si="6"/>
        <v>7600</v>
      </c>
      <c r="S18" s="68">
        <v>10000</v>
      </c>
      <c r="T18" s="82">
        <f t="shared" si="1"/>
        <v>10000</v>
      </c>
      <c r="U18" s="68">
        <v>43000</v>
      </c>
      <c r="V18" s="94">
        <f t="shared" si="7"/>
        <v>43000</v>
      </c>
      <c r="W18" s="5"/>
    </row>
    <row r="19" spans="1:23" x14ac:dyDescent="0.2">
      <c r="A19" s="54">
        <f t="shared" si="8"/>
        <v>11</v>
      </c>
      <c r="B19" s="71" t="s">
        <v>25</v>
      </c>
      <c r="C19" s="7">
        <v>25</v>
      </c>
      <c r="D19" s="72" t="s">
        <v>5</v>
      </c>
      <c r="E19" s="49"/>
      <c r="F19" s="8"/>
      <c r="G19" s="9">
        <v>50</v>
      </c>
      <c r="H19" s="45">
        <f t="shared" si="0"/>
        <v>1250</v>
      </c>
      <c r="I19" s="9">
        <v>1</v>
      </c>
      <c r="J19" s="45">
        <f t="shared" si="2"/>
        <v>25</v>
      </c>
      <c r="K19" s="68">
        <v>100</v>
      </c>
      <c r="L19" s="45">
        <f t="shared" si="3"/>
        <v>2500</v>
      </c>
      <c r="M19" s="68">
        <v>1</v>
      </c>
      <c r="N19" s="82">
        <f t="shared" si="4"/>
        <v>25</v>
      </c>
      <c r="O19" s="125">
        <v>0.01</v>
      </c>
      <c r="P19" s="82">
        <f t="shared" si="5"/>
        <v>0.25</v>
      </c>
      <c r="Q19" s="68">
        <v>0.01</v>
      </c>
      <c r="R19" s="74">
        <f t="shared" si="6"/>
        <v>0.25</v>
      </c>
      <c r="S19" s="68">
        <v>200</v>
      </c>
      <c r="T19" s="82">
        <f t="shared" si="1"/>
        <v>5000</v>
      </c>
      <c r="U19" s="68">
        <v>30</v>
      </c>
      <c r="V19" s="94">
        <f t="shared" si="7"/>
        <v>750</v>
      </c>
      <c r="W19" s="5"/>
    </row>
    <row r="20" spans="1:23" x14ac:dyDescent="0.2">
      <c r="A20" s="54">
        <f t="shared" si="8"/>
        <v>12</v>
      </c>
      <c r="B20" s="38" t="s">
        <v>12</v>
      </c>
      <c r="C20" s="7">
        <v>255</v>
      </c>
      <c r="D20" s="72" t="s">
        <v>31</v>
      </c>
      <c r="E20" s="49"/>
      <c r="F20" s="8"/>
      <c r="G20" s="9">
        <v>17</v>
      </c>
      <c r="H20" s="45">
        <f t="shared" si="0"/>
        <v>4335</v>
      </c>
      <c r="I20" s="9">
        <v>50</v>
      </c>
      <c r="J20" s="45">
        <f t="shared" si="2"/>
        <v>12750</v>
      </c>
      <c r="K20" s="68">
        <v>15</v>
      </c>
      <c r="L20" s="45">
        <f t="shared" si="3"/>
        <v>3825</v>
      </c>
      <c r="M20" s="68">
        <v>10</v>
      </c>
      <c r="N20" s="82">
        <f t="shared" si="4"/>
        <v>2550</v>
      </c>
      <c r="O20" s="125">
        <v>0.01</v>
      </c>
      <c r="P20" s="82">
        <f t="shared" si="5"/>
        <v>2.5500000000000003</v>
      </c>
      <c r="Q20" s="68">
        <v>5.95</v>
      </c>
      <c r="R20" s="74">
        <f t="shared" si="6"/>
        <v>1517.25</v>
      </c>
      <c r="S20" s="68">
        <v>30</v>
      </c>
      <c r="T20" s="82">
        <f t="shared" si="1"/>
        <v>7650</v>
      </c>
      <c r="U20" s="68">
        <v>23</v>
      </c>
      <c r="V20" s="94">
        <f t="shared" si="7"/>
        <v>5865</v>
      </c>
      <c r="W20" s="5"/>
    </row>
    <row r="21" spans="1:23" x14ac:dyDescent="0.2">
      <c r="A21" s="54">
        <f t="shared" si="8"/>
        <v>13</v>
      </c>
      <c r="B21" s="38" t="s">
        <v>26</v>
      </c>
      <c r="C21" s="7">
        <v>19310</v>
      </c>
      <c r="D21" s="72" t="s">
        <v>31</v>
      </c>
      <c r="E21" s="49"/>
      <c r="F21" s="8"/>
      <c r="G21" s="9">
        <v>4</v>
      </c>
      <c r="H21" s="45">
        <f>C21*G21</f>
        <v>77240</v>
      </c>
      <c r="I21" s="9">
        <v>5.75</v>
      </c>
      <c r="J21" s="45">
        <f t="shared" si="2"/>
        <v>111032.5</v>
      </c>
      <c r="K21" s="68">
        <v>4.99</v>
      </c>
      <c r="L21" s="45">
        <f t="shared" si="3"/>
        <v>96356.900000000009</v>
      </c>
      <c r="M21" s="68">
        <v>5</v>
      </c>
      <c r="N21" s="82">
        <f t="shared" si="4"/>
        <v>96550</v>
      </c>
      <c r="O21" s="125">
        <v>3.55</v>
      </c>
      <c r="P21" s="82">
        <f t="shared" si="5"/>
        <v>68550.5</v>
      </c>
      <c r="Q21" s="68">
        <v>13.36</v>
      </c>
      <c r="R21" s="74">
        <f t="shared" si="6"/>
        <v>257981.59999999998</v>
      </c>
      <c r="S21" s="68">
        <v>5.6</v>
      </c>
      <c r="T21" s="82">
        <f t="shared" si="1"/>
        <v>108136</v>
      </c>
      <c r="U21" s="68">
        <v>6</v>
      </c>
      <c r="V21" s="94">
        <f t="shared" si="7"/>
        <v>115860</v>
      </c>
      <c r="W21" s="5"/>
    </row>
    <row r="22" spans="1:23" x14ac:dyDescent="0.2">
      <c r="A22" s="54">
        <f t="shared" si="8"/>
        <v>14</v>
      </c>
      <c r="B22" s="1" t="s">
        <v>27</v>
      </c>
      <c r="C22" s="7">
        <v>912</v>
      </c>
      <c r="D22" s="72" t="s">
        <v>30</v>
      </c>
      <c r="E22" s="49"/>
      <c r="F22" s="8"/>
      <c r="G22" s="9">
        <v>0.01</v>
      </c>
      <c r="H22" s="45">
        <f t="shared" si="0"/>
        <v>9.120000000000001</v>
      </c>
      <c r="I22" s="9">
        <v>1</v>
      </c>
      <c r="J22" s="45">
        <f t="shared" si="2"/>
        <v>912</v>
      </c>
      <c r="K22" s="68">
        <v>1</v>
      </c>
      <c r="L22" s="45">
        <f t="shared" si="3"/>
        <v>912</v>
      </c>
      <c r="M22" s="68">
        <v>1</v>
      </c>
      <c r="N22" s="82">
        <f t="shared" si="4"/>
        <v>912</v>
      </c>
      <c r="O22" s="125">
        <v>0.01</v>
      </c>
      <c r="P22" s="82">
        <f t="shared" si="5"/>
        <v>9.120000000000001</v>
      </c>
      <c r="Q22" s="68">
        <v>0.01</v>
      </c>
      <c r="R22" s="74">
        <f t="shared" si="6"/>
        <v>9.120000000000001</v>
      </c>
      <c r="S22" s="68">
        <v>1</v>
      </c>
      <c r="T22" s="82">
        <f t="shared" si="1"/>
        <v>912</v>
      </c>
      <c r="U22" s="68">
        <v>0.01</v>
      </c>
      <c r="V22" s="94">
        <f t="shared" si="7"/>
        <v>9.120000000000001</v>
      </c>
      <c r="W22" s="5"/>
    </row>
    <row r="23" spans="1:23" x14ac:dyDescent="0.2">
      <c r="A23" s="54">
        <f t="shared" si="8"/>
        <v>15</v>
      </c>
      <c r="B23" s="38" t="s">
        <v>13</v>
      </c>
      <c r="C23" s="7">
        <v>2550</v>
      </c>
      <c r="D23" s="72" t="s">
        <v>29</v>
      </c>
      <c r="E23" s="49"/>
      <c r="F23" s="8"/>
      <c r="G23" s="9">
        <v>83</v>
      </c>
      <c r="H23" s="45">
        <f t="shared" si="0"/>
        <v>211650</v>
      </c>
      <c r="I23" s="9">
        <v>74.5</v>
      </c>
      <c r="J23" s="45">
        <f t="shared" si="2"/>
        <v>189975</v>
      </c>
      <c r="K23" s="68">
        <v>89.58</v>
      </c>
      <c r="L23" s="45">
        <f t="shared" si="3"/>
        <v>228429</v>
      </c>
      <c r="M23" s="68">
        <v>126</v>
      </c>
      <c r="N23" s="82">
        <f t="shared" si="4"/>
        <v>321300</v>
      </c>
      <c r="O23" s="125">
        <v>82.16</v>
      </c>
      <c r="P23" s="82">
        <f t="shared" si="5"/>
        <v>209508</v>
      </c>
      <c r="Q23" s="68">
        <v>70</v>
      </c>
      <c r="R23" s="74">
        <f t="shared" si="6"/>
        <v>178500</v>
      </c>
      <c r="S23" s="68">
        <v>107</v>
      </c>
      <c r="T23" s="82">
        <f t="shared" si="1"/>
        <v>272850</v>
      </c>
      <c r="U23" s="68">
        <v>100</v>
      </c>
      <c r="V23" s="94">
        <f t="shared" si="7"/>
        <v>255000</v>
      </c>
      <c r="W23" s="5"/>
    </row>
    <row r="24" spans="1:23" x14ac:dyDescent="0.2">
      <c r="A24" s="54">
        <f t="shared" si="8"/>
        <v>16</v>
      </c>
      <c r="B24" s="38" t="s">
        <v>28</v>
      </c>
      <c r="C24" s="7">
        <v>308</v>
      </c>
      <c r="D24" s="72" t="s">
        <v>29</v>
      </c>
      <c r="E24" s="49"/>
      <c r="F24" s="8"/>
      <c r="G24" s="9">
        <v>90</v>
      </c>
      <c r="H24" s="45">
        <f t="shared" si="0"/>
        <v>27720</v>
      </c>
      <c r="I24" s="9">
        <v>115</v>
      </c>
      <c r="J24" s="45">
        <f t="shared" si="2"/>
        <v>35420</v>
      </c>
      <c r="K24" s="68">
        <v>100</v>
      </c>
      <c r="L24" s="45">
        <f t="shared" si="3"/>
        <v>30800</v>
      </c>
      <c r="M24" s="68">
        <v>160</v>
      </c>
      <c r="N24" s="82">
        <f t="shared" si="4"/>
        <v>49280</v>
      </c>
      <c r="O24" s="125">
        <v>77.45</v>
      </c>
      <c r="P24" s="82">
        <f t="shared" si="5"/>
        <v>23854.600000000002</v>
      </c>
      <c r="Q24" s="68">
        <v>65</v>
      </c>
      <c r="R24" s="74">
        <f t="shared" si="6"/>
        <v>20020</v>
      </c>
      <c r="S24" s="68">
        <v>100</v>
      </c>
      <c r="T24" s="82">
        <f t="shared" si="1"/>
        <v>30800</v>
      </c>
      <c r="U24" s="68">
        <v>120</v>
      </c>
      <c r="V24" s="94">
        <f t="shared" si="7"/>
        <v>36960</v>
      </c>
      <c r="W24" s="5"/>
    </row>
    <row r="25" spans="1:23" x14ac:dyDescent="0.2">
      <c r="A25" s="54">
        <f t="shared" si="8"/>
        <v>17</v>
      </c>
      <c r="B25" s="71" t="s">
        <v>36</v>
      </c>
      <c r="C25" s="7">
        <v>263</v>
      </c>
      <c r="D25" s="72" t="s">
        <v>7</v>
      </c>
      <c r="E25" s="49"/>
      <c r="F25" s="8"/>
      <c r="G25" s="9">
        <v>110</v>
      </c>
      <c r="H25" s="45">
        <f t="shared" si="0"/>
        <v>28930</v>
      </c>
      <c r="I25" s="9">
        <v>100</v>
      </c>
      <c r="J25" s="45">
        <f t="shared" si="2"/>
        <v>26300</v>
      </c>
      <c r="K25" s="68">
        <v>210</v>
      </c>
      <c r="L25" s="45">
        <f t="shared" si="3"/>
        <v>55230</v>
      </c>
      <c r="M25" s="68">
        <v>60</v>
      </c>
      <c r="N25" s="82">
        <f t="shared" si="4"/>
        <v>15780</v>
      </c>
      <c r="O25" s="125">
        <v>139.69999999999999</v>
      </c>
      <c r="P25" s="82">
        <f t="shared" si="5"/>
        <v>36741.1</v>
      </c>
      <c r="Q25" s="68">
        <v>110.11</v>
      </c>
      <c r="R25" s="74">
        <f t="shared" si="6"/>
        <v>28958.93</v>
      </c>
      <c r="S25" s="68">
        <v>125</v>
      </c>
      <c r="T25" s="82">
        <f t="shared" si="1"/>
        <v>32875</v>
      </c>
      <c r="U25" s="68">
        <v>107.5</v>
      </c>
      <c r="V25" s="94">
        <f t="shared" si="7"/>
        <v>28272.5</v>
      </c>
      <c r="W25" s="5"/>
    </row>
    <row r="26" spans="1:23" x14ac:dyDescent="0.2">
      <c r="A26" s="54">
        <f t="shared" si="8"/>
        <v>18</v>
      </c>
      <c r="B26" s="71" t="s">
        <v>35</v>
      </c>
      <c r="C26" s="7">
        <v>30</v>
      </c>
      <c r="D26" s="72" t="s">
        <v>7</v>
      </c>
      <c r="E26" s="49"/>
      <c r="F26" s="8"/>
      <c r="G26" s="9">
        <v>150</v>
      </c>
      <c r="H26" s="45">
        <f t="shared" si="0"/>
        <v>4500</v>
      </c>
      <c r="I26" s="9">
        <v>150</v>
      </c>
      <c r="J26" s="45">
        <f t="shared" si="2"/>
        <v>4500</v>
      </c>
      <c r="K26" s="68">
        <v>300</v>
      </c>
      <c r="L26" s="45">
        <f t="shared" si="3"/>
        <v>9000</v>
      </c>
      <c r="M26" s="68">
        <v>65</v>
      </c>
      <c r="N26" s="82">
        <f t="shared" si="4"/>
        <v>1950</v>
      </c>
      <c r="O26" s="125">
        <v>169</v>
      </c>
      <c r="P26" s="82">
        <f t="shared" si="5"/>
        <v>5070</v>
      </c>
      <c r="Q26" s="68">
        <v>118.53</v>
      </c>
      <c r="R26" s="74">
        <f t="shared" si="6"/>
        <v>3555.9</v>
      </c>
      <c r="S26" s="68">
        <v>220</v>
      </c>
      <c r="T26" s="82">
        <f t="shared" si="1"/>
        <v>6600</v>
      </c>
      <c r="U26" s="68">
        <v>129</v>
      </c>
      <c r="V26" s="94">
        <f t="shared" si="7"/>
        <v>3870</v>
      </c>
      <c r="W26" s="5"/>
    </row>
    <row r="27" spans="1:23" x14ac:dyDescent="0.2">
      <c r="A27" s="54">
        <f t="shared" si="8"/>
        <v>19</v>
      </c>
      <c r="B27" s="71" t="s">
        <v>37</v>
      </c>
      <c r="C27" s="7">
        <v>3</v>
      </c>
      <c r="D27" s="72" t="s">
        <v>34</v>
      </c>
      <c r="E27" s="49"/>
      <c r="F27" s="8"/>
      <c r="G27" s="9">
        <v>2800</v>
      </c>
      <c r="H27" s="45">
        <f t="shared" si="0"/>
        <v>8400</v>
      </c>
      <c r="I27" s="9">
        <v>3800</v>
      </c>
      <c r="J27" s="45">
        <f t="shared" si="2"/>
        <v>11400</v>
      </c>
      <c r="K27" s="68">
        <v>2500</v>
      </c>
      <c r="L27" s="45">
        <f t="shared" si="3"/>
        <v>7500</v>
      </c>
      <c r="M27" s="68">
        <v>3500</v>
      </c>
      <c r="N27" s="82">
        <f t="shared" si="4"/>
        <v>10500</v>
      </c>
      <c r="O27" s="125">
        <v>3010</v>
      </c>
      <c r="P27" s="82">
        <f t="shared" si="5"/>
        <v>9030</v>
      </c>
      <c r="Q27" s="68">
        <v>3762.42</v>
      </c>
      <c r="R27" s="74">
        <f t="shared" si="6"/>
        <v>11287.26</v>
      </c>
      <c r="S27" s="68">
        <v>5000</v>
      </c>
      <c r="T27" s="82">
        <f t="shared" si="1"/>
        <v>15000</v>
      </c>
      <c r="U27" s="68">
        <v>3550</v>
      </c>
      <c r="V27" s="94">
        <f t="shared" si="7"/>
        <v>10650</v>
      </c>
      <c r="W27" s="5"/>
    </row>
    <row r="28" spans="1:23" x14ac:dyDescent="0.2">
      <c r="A28" s="54">
        <f t="shared" si="8"/>
        <v>20</v>
      </c>
      <c r="B28" s="71" t="s">
        <v>38</v>
      </c>
      <c r="C28" s="7">
        <v>1</v>
      </c>
      <c r="D28" s="72" t="s">
        <v>34</v>
      </c>
      <c r="E28" s="49"/>
      <c r="F28" s="8"/>
      <c r="G28" s="9">
        <v>3600</v>
      </c>
      <c r="H28" s="45">
        <f t="shared" si="0"/>
        <v>3600</v>
      </c>
      <c r="I28" s="9">
        <v>4500</v>
      </c>
      <c r="J28" s="45">
        <f t="shared" si="2"/>
        <v>4500</v>
      </c>
      <c r="K28" s="68">
        <v>3500</v>
      </c>
      <c r="L28" s="45">
        <f t="shared" si="3"/>
        <v>3500</v>
      </c>
      <c r="M28" s="68">
        <v>4500</v>
      </c>
      <c r="N28" s="82">
        <f t="shared" si="4"/>
        <v>4500</v>
      </c>
      <c r="O28" s="125">
        <v>3950</v>
      </c>
      <c r="P28" s="82">
        <f t="shared" si="5"/>
        <v>3950</v>
      </c>
      <c r="Q28" s="68">
        <v>4616.58</v>
      </c>
      <c r="R28" s="74">
        <f t="shared" si="6"/>
        <v>4616.58</v>
      </c>
      <c r="S28" s="68">
        <v>5500</v>
      </c>
      <c r="T28" s="82">
        <f t="shared" si="1"/>
        <v>5500</v>
      </c>
      <c r="U28" s="68">
        <v>4850</v>
      </c>
      <c r="V28" s="94">
        <f t="shared" si="7"/>
        <v>4850</v>
      </c>
      <c r="W28" s="5"/>
    </row>
    <row r="29" spans="1:23" x14ac:dyDescent="0.2">
      <c r="A29" s="54">
        <f t="shared" si="8"/>
        <v>21</v>
      </c>
      <c r="B29" s="71" t="s">
        <v>39</v>
      </c>
      <c r="C29" s="7">
        <v>3</v>
      </c>
      <c r="D29" s="72" t="s">
        <v>34</v>
      </c>
      <c r="E29" s="49"/>
      <c r="F29" s="8"/>
      <c r="G29" s="9">
        <v>3800</v>
      </c>
      <c r="H29" s="45">
        <f t="shared" si="0"/>
        <v>11400</v>
      </c>
      <c r="I29" s="9">
        <v>5000</v>
      </c>
      <c r="J29" s="45">
        <f t="shared" si="2"/>
        <v>15000</v>
      </c>
      <c r="K29" s="68">
        <v>4500</v>
      </c>
      <c r="L29" s="45">
        <f t="shared" si="3"/>
        <v>13500</v>
      </c>
      <c r="M29" s="68">
        <v>4500</v>
      </c>
      <c r="N29" s="82">
        <f t="shared" si="4"/>
        <v>13500</v>
      </c>
      <c r="O29" s="125">
        <v>4460</v>
      </c>
      <c r="P29" s="82">
        <f t="shared" si="5"/>
        <v>13380</v>
      </c>
      <c r="Q29" s="68">
        <v>4748.74</v>
      </c>
      <c r="R29" s="74">
        <f t="shared" si="6"/>
        <v>14246.22</v>
      </c>
      <c r="S29" s="68">
        <v>6600</v>
      </c>
      <c r="T29" s="82">
        <f t="shared" si="1"/>
        <v>19800</v>
      </c>
      <c r="U29" s="68">
        <v>5000</v>
      </c>
      <c r="V29" s="94">
        <f t="shared" si="7"/>
        <v>15000</v>
      </c>
      <c r="W29" s="5"/>
    </row>
    <row r="30" spans="1:23" x14ac:dyDescent="0.2">
      <c r="A30" s="54">
        <f t="shared" si="8"/>
        <v>22</v>
      </c>
      <c r="B30" s="71" t="s">
        <v>40</v>
      </c>
      <c r="C30" s="7">
        <v>2</v>
      </c>
      <c r="D30" s="72" t="s">
        <v>34</v>
      </c>
      <c r="E30" s="49"/>
      <c r="F30" s="8"/>
      <c r="G30" s="9">
        <v>1500</v>
      </c>
      <c r="H30" s="45">
        <f t="shared" si="0"/>
        <v>3000</v>
      </c>
      <c r="I30" s="9">
        <v>2000</v>
      </c>
      <c r="J30" s="45">
        <f t="shared" si="2"/>
        <v>4000</v>
      </c>
      <c r="K30" s="68">
        <v>1000</v>
      </c>
      <c r="L30" s="45">
        <f t="shared" si="3"/>
        <v>2000</v>
      </c>
      <c r="M30" s="68">
        <v>2000</v>
      </c>
      <c r="N30" s="82">
        <f t="shared" si="4"/>
        <v>4000</v>
      </c>
      <c r="O30" s="125">
        <v>5600</v>
      </c>
      <c r="P30" s="82">
        <f t="shared" si="5"/>
        <v>11200</v>
      </c>
      <c r="Q30" s="68">
        <v>2492.9699999999998</v>
      </c>
      <c r="R30" s="74">
        <f t="shared" si="6"/>
        <v>4985.9399999999996</v>
      </c>
      <c r="S30" s="68">
        <v>2800</v>
      </c>
      <c r="T30" s="82">
        <f t="shared" si="1"/>
        <v>5600</v>
      </c>
      <c r="U30" s="68">
        <v>575</v>
      </c>
      <c r="V30" s="94">
        <f t="shared" si="7"/>
        <v>1150</v>
      </c>
      <c r="W30" s="5"/>
    </row>
    <row r="31" spans="1:23" x14ac:dyDescent="0.2">
      <c r="A31" s="54">
        <f t="shared" si="8"/>
        <v>23</v>
      </c>
      <c r="B31" s="71" t="s">
        <v>41</v>
      </c>
      <c r="C31" s="7">
        <v>1</v>
      </c>
      <c r="D31" s="72" t="s">
        <v>34</v>
      </c>
      <c r="E31" s="49"/>
      <c r="F31" s="8"/>
      <c r="G31" s="9">
        <v>4000</v>
      </c>
      <c r="H31" s="45">
        <f t="shared" si="0"/>
        <v>4000</v>
      </c>
      <c r="I31" s="9">
        <v>6000</v>
      </c>
      <c r="J31" s="45">
        <f t="shared" si="2"/>
        <v>6000</v>
      </c>
      <c r="K31" s="68">
        <v>2500</v>
      </c>
      <c r="L31" s="45">
        <f t="shared" si="3"/>
        <v>2500</v>
      </c>
      <c r="M31" s="68">
        <v>4000</v>
      </c>
      <c r="N31" s="82">
        <f t="shared" si="4"/>
        <v>4000</v>
      </c>
      <c r="O31" s="125">
        <v>10000</v>
      </c>
      <c r="P31" s="82">
        <f t="shared" si="5"/>
        <v>10000</v>
      </c>
      <c r="Q31" s="68">
        <v>5145.91</v>
      </c>
      <c r="R31" s="74">
        <f t="shared" si="6"/>
        <v>5145.91</v>
      </c>
      <c r="S31" s="68">
        <v>3300</v>
      </c>
      <c r="T31" s="82">
        <f t="shared" si="1"/>
        <v>3300</v>
      </c>
      <c r="U31" s="68">
        <v>900</v>
      </c>
      <c r="V31" s="94">
        <f t="shared" si="7"/>
        <v>900</v>
      </c>
      <c r="W31" s="5"/>
    </row>
    <row r="32" spans="1:23" x14ac:dyDescent="0.2">
      <c r="A32" s="54">
        <f t="shared" si="8"/>
        <v>24</v>
      </c>
      <c r="B32" s="71" t="s">
        <v>14</v>
      </c>
      <c r="C32" s="7">
        <v>2</v>
      </c>
      <c r="D32" s="72" t="s">
        <v>34</v>
      </c>
      <c r="E32" s="49"/>
      <c r="F32" s="8"/>
      <c r="G32" s="9">
        <v>500</v>
      </c>
      <c r="H32" s="45">
        <f t="shared" si="0"/>
        <v>1000</v>
      </c>
      <c r="I32" s="9">
        <v>150</v>
      </c>
      <c r="J32" s="45">
        <f t="shared" si="2"/>
        <v>300</v>
      </c>
      <c r="K32" s="68">
        <v>0.01</v>
      </c>
      <c r="L32" s="45">
        <f t="shared" si="3"/>
        <v>0.02</v>
      </c>
      <c r="M32" s="68">
        <v>500</v>
      </c>
      <c r="N32" s="82">
        <f t="shared" si="4"/>
        <v>1000</v>
      </c>
      <c r="O32" s="125">
        <v>350</v>
      </c>
      <c r="P32" s="82">
        <f t="shared" si="5"/>
        <v>700</v>
      </c>
      <c r="Q32" s="68">
        <v>306.77</v>
      </c>
      <c r="R32" s="74">
        <f t="shared" si="6"/>
        <v>613.54</v>
      </c>
      <c r="S32" s="68">
        <v>750</v>
      </c>
      <c r="T32" s="82">
        <f t="shared" si="1"/>
        <v>1500</v>
      </c>
      <c r="U32" s="68">
        <v>380</v>
      </c>
      <c r="V32" s="94">
        <f t="shared" si="7"/>
        <v>760</v>
      </c>
      <c r="W32" s="5"/>
    </row>
    <row r="33" spans="1:24" x14ac:dyDescent="0.2">
      <c r="A33" s="54">
        <f t="shared" si="8"/>
        <v>25</v>
      </c>
      <c r="B33" s="38" t="s">
        <v>15</v>
      </c>
      <c r="C33" s="7">
        <v>1</v>
      </c>
      <c r="D33" s="72" t="s">
        <v>34</v>
      </c>
      <c r="E33" s="49"/>
      <c r="F33" s="8"/>
      <c r="G33" s="9">
        <v>325</v>
      </c>
      <c r="H33" s="45">
        <f t="shared" si="0"/>
        <v>325</v>
      </c>
      <c r="I33" s="9">
        <v>300</v>
      </c>
      <c r="J33" s="45">
        <f t="shared" si="2"/>
        <v>300</v>
      </c>
      <c r="K33" s="68">
        <v>500</v>
      </c>
      <c r="L33" s="45">
        <f t="shared" si="3"/>
        <v>500</v>
      </c>
      <c r="M33" s="68">
        <v>750</v>
      </c>
      <c r="N33" s="82">
        <f t="shared" si="4"/>
        <v>750</v>
      </c>
      <c r="O33" s="125">
        <v>285</v>
      </c>
      <c r="P33" s="82">
        <f t="shared" si="5"/>
        <v>285</v>
      </c>
      <c r="Q33" s="68">
        <v>375.24</v>
      </c>
      <c r="R33" s="74">
        <f t="shared" si="6"/>
        <v>375.24</v>
      </c>
      <c r="S33" s="68">
        <v>800</v>
      </c>
      <c r="T33" s="82">
        <f t="shared" si="1"/>
        <v>800</v>
      </c>
      <c r="U33" s="68">
        <v>380</v>
      </c>
      <c r="V33" s="94">
        <f t="shared" si="7"/>
        <v>380</v>
      </c>
      <c r="W33" s="5"/>
    </row>
    <row r="34" spans="1:24" x14ac:dyDescent="0.2">
      <c r="A34" s="54">
        <f t="shared" si="8"/>
        <v>26</v>
      </c>
      <c r="B34" s="71" t="s">
        <v>42</v>
      </c>
      <c r="C34" s="7">
        <v>1</v>
      </c>
      <c r="D34" s="72" t="s">
        <v>34</v>
      </c>
      <c r="E34" s="49"/>
      <c r="F34" s="8"/>
      <c r="G34" s="9">
        <v>300</v>
      </c>
      <c r="H34" s="45">
        <f t="shared" si="0"/>
        <v>300</v>
      </c>
      <c r="I34" s="9">
        <v>300</v>
      </c>
      <c r="J34" s="45">
        <f t="shared" si="2"/>
        <v>300</v>
      </c>
      <c r="K34" s="68">
        <v>500</v>
      </c>
      <c r="L34" s="45">
        <f t="shared" si="3"/>
        <v>500</v>
      </c>
      <c r="M34" s="68">
        <v>750</v>
      </c>
      <c r="N34" s="82">
        <f t="shared" si="4"/>
        <v>750</v>
      </c>
      <c r="O34" s="125">
        <v>260</v>
      </c>
      <c r="P34" s="82">
        <f t="shared" si="5"/>
        <v>260</v>
      </c>
      <c r="Q34" s="68">
        <v>428.32</v>
      </c>
      <c r="R34" s="74">
        <f t="shared" si="6"/>
        <v>428.32</v>
      </c>
      <c r="S34" s="68">
        <v>800</v>
      </c>
      <c r="T34" s="82">
        <f t="shared" si="1"/>
        <v>800</v>
      </c>
      <c r="U34" s="68">
        <v>450</v>
      </c>
      <c r="V34" s="94">
        <f t="shared" si="7"/>
        <v>450</v>
      </c>
      <c r="W34" s="5"/>
    </row>
    <row r="35" spans="1:24" x14ac:dyDescent="0.2">
      <c r="A35" s="54">
        <f t="shared" si="8"/>
        <v>27</v>
      </c>
      <c r="B35" s="1" t="s">
        <v>43</v>
      </c>
      <c r="C35" s="15">
        <v>6</v>
      </c>
      <c r="D35" s="72" t="s">
        <v>34</v>
      </c>
      <c r="E35" s="46"/>
      <c r="F35" s="12"/>
      <c r="G35" s="13">
        <v>1600</v>
      </c>
      <c r="H35" s="45">
        <f t="shared" si="0"/>
        <v>9600</v>
      </c>
      <c r="I35" s="9">
        <v>1000</v>
      </c>
      <c r="J35" s="45">
        <f t="shared" si="2"/>
        <v>6000</v>
      </c>
      <c r="K35" s="63">
        <v>0.01</v>
      </c>
      <c r="L35" s="45">
        <f t="shared" si="3"/>
        <v>0.06</v>
      </c>
      <c r="M35" s="68">
        <v>1500</v>
      </c>
      <c r="N35" s="82">
        <f t="shared" si="4"/>
        <v>9000</v>
      </c>
      <c r="O35" s="125">
        <v>1290</v>
      </c>
      <c r="P35" s="82">
        <f t="shared" si="5"/>
        <v>7740</v>
      </c>
      <c r="Q35" s="63">
        <v>1807.37</v>
      </c>
      <c r="R35" s="74">
        <f t="shared" si="6"/>
        <v>10844.22</v>
      </c>
      <c r="S35" s="68">
        <v>750</v>
      </c>
      <c r="T35" s="82">
        <f t="shared" si="1"/>
        <v>4500</v>
      </c>
      <c r="U35" s="68">
        <v>950</v>
      </c>
      <c r="V35" s="94">
        <f t="shared" si="7"/>
        <v>5700</v>
      </c>
      <c r="W35" s="5"/>
      <c r="X35" s="14"/>
    </row>
    <row r="36" spans="1:24" x14ac:dyDescent="0.2">
      <c r="A36" s="54">
        <f t="shared" si="8"/>
        <v>28</v>
      </c>
      <c r="B36" s="38" t="s">
        <v>44</v>
      </c>
      <c r="C36" s="15">
        <v>1</v>
      </c>
      <c r="D36" s="55" t="s">
        <v>34</v>
      </c>
      <c r="E36" s="46"/>
      <c r="F36" s="12"/>
      <c r="G36" s="13">
        <v>950</v>
      </c>
      <c r="H36" s="45">
        <f t="shared" si="0"/>
        <v>950</v>
      </c>
      <c r="I36" s="9">
        <v>300</v>
      </c>
      <c r="J36" s="45">
        <f t="shared" si="2"/>
        <v>300</v>
      </c>
      <c r="K36" s="63">
        <v>500</v>
      </c>
      <c r="L36" s="45">
        <f t="shared" si="3"/>
        <v>500</v>
      </c>
      <c r="M36" s="63">
        <v>1500</v>
      </c>
      <c r="N36" s="82">
        <f t="shared" si="4"/>
        <v>1500</v>
      </c>
      <c r="O36" s="125">
        <v>810</v>
      </c>
      <c r="P36" s="82">
        <f t="shared" si="5"/>
        <v>810</v>
      </c>
      <c r="Q36" s="63">
        <v>1307.04</v>
      </c>
      <c r="R36" s="74">
        <f t="shared" si="6"/>
        <v>1307.04</v>
      </c>
      <c r="S36" s="63">
        <v>1000</v>
      </c>
      <c r="T36" s="82">
        <f t="shared" si="1"/>
        <v>1000</v>
      </c>
      <c r="U36" s="63">
        <v>950</v>
      </c>
      <c r="V36" s="94">
        <f t="shared" si="7"/>
        <v>950</v>
      </c>
      <c r="W36" s="5"/>
      <c r="X36" s="14"/>
    </row>
    <row r="37" spans="1:24" x14ac:dyDescent="0.2">
      <c r="A37" s="54">
        <f t="shared" si="8"/>
        <v>29</v>
      </c>
      <c r="B37" s="38" t="s">
        <v>45</v>
      </c>
      <c r="C37" s="15">
        <v>4</v>
      </c>
      <c r="D37" s="55" t="s">
        <v>34</v>
      </c>
      <c r="E37" s="46"/>
      <c r="F37" s="12"/>
      <c r="G37" s="16">
        <v>1850</v>
      </c>
      <c r="H37" s="45">
        <f t="shared" si="0"/>
        <v>7400</v>
      </c>
      <c r="I37" s="9">
        <v>1200</v>
      </c>
      <c r="J37" s="45">
        <f t="shared" si="2"/>
        <v>4800</v>
      </c>
      <c r="K37" s="64">
        <v>1200</v>
      </c>
      <c r="L37" s="45">
        <f t="shared" si="3"/>
        <v>4800</v>
      </c>
      <c r="M37" s="64">
        <v>2000</v>
      </c>
      <c r="N37" s="82">
        <f t="shared" si="4"/>
        <v>8000</v>
      </c>
      <c r="O37" s="125">
        <v>1140</v>
      </c>
      <c r="P37" s="82">
        <f t="shared" si="5"/>
        <v>4560</v>
      </c>
      <c r="Q37" s="64">
        <v>1878.01</v>
      </c>
      <c r="R37" s="74">
        <f t="shared" si="6"/>
        <v>7512.04</v>
      </c>
      <c r="S37" s="64">
        <v>2500</v>
      </c>
      <c r="T37" s="82">
        <f t="shared" si="1"/>
        <v>10000</v>
      </c>
      <c r="U37" s="64">
        <v>1775</v>
      </c>
      <c r="V37" s="94">
        <f t="shared" si="7"/>
        <v>7100</v>
      </c>
      <c r="W37" s="5"/>
      <c r="X37" s="14"/>
    </row>
    <row r="38" spans="1:24" x14ac:dyDescent="0.2">
      <c r="A38" s="54">
        <f t="shared" si="8"/>
        <v>30</v>
      </c>
      <c r="B38" s="75" t="s">
        <v>46</v>
      </c>
      <c r="C38" s="15">
        <v>1</v>
      </c>
      <c r="D38" s="55" t="s">
        <v>34</v>
      </c>
      <c r="E38" s="46"/>
      <c r="F38" s="12"/>
      <c r="G38" s="13">
        <v>350</v>
      </c>
      <c r="H38" s="45">
        <f t="shared" si="0"/>
        <v>350</v>
      </c>
      <c r="I38" s="9">
        <v>50</v>
      </c>
      <c r="J38" s="45">
        <f t="shared" si="2"/>
        <v>50</v>
      </c>
      <c r="K38" s="63">
        <v>400</v>
      </c>
      <c r="L38" s="45">
        <f t="shared" si="3"/>
        <v>400</v>
      </c>
      <c r="M38" s="63">
        <v>250</v>
      </c>
      <c r="N38" s="82">
        <f t="shared" si="4"/>
        <v>250</v>
      </c>
      <c r="O38" s="125">
        <v>450</v>
      </c>
      <c r="P38" s="82">
        <f t="shared" si="5"/>
        <v>450</v>
      </c>
      <c r="Q38" s="63">
        <v>495.53</v>
      </c>
      <c r="R38" s="74">
        <f t="shared" si="6"/>
        <v>495.53</v>
      </c>
      <c r="S38" s="63">
        <v>2500</v>
      </c>
      <c r="T38" s="82">
        <f t="shared" si="1"/>
        <v>2500</v>
      </c>
      <c r="U38" s="63">
        <v>1200</v>
      </c>
      <c r="V38" s="94">
        <f t="shared" si="7"/>
        <v>1200</v>
      </c>
      <c r="W38" s="5"/>
      <c r="X38" s="14"/>
    </row>
    <row r="39" spans="1:24" x14ac:dyDescent="0.2">
      <c r="A39" s="54">
        <f t="shared" si="8"/>
        <v>31</v>
      </c>
      <c r="B39" s="75" t="s">
        <v>47</v>
      </c>
      <c r="C39" s="15">
        <v>38</v>
      </c>
      <c r="D39" s="10" t="s">
        <v>6</v>
      </c>
      <c r="E39" s="11"/>
      <c r="F39" s="12"/>
      <c r="G39" s="13">
        <v>95</v>
      </c>
      <c r="H39" s="45">
        <f t="shared" si="0"/>
        <v>3610</v>
      </c>
      <c r="I39" s="9">
        <v>125</v>
      </c>
      <c r="J39" s="45">
        <f t="shared" si="2"/>
        <v>4750</v>
      </c>
      <c r="K39" s="63">
        <v>125</v>
      </c>
      <c r="L39" s="45">
        <f t="shared" si="3"/>
        <v>4750</v>
      </c>
      <c r="M39" s="63">
        <v>54</v>
      </c>
      <c r="N39" s="82">
        <f t="shared" si="4"/>
        <v>2052</v>
      </c>
      <c r="O39" s="125">
        <v>96</v>
      </c>
      <c r="P39" s="82">
        <f t="shared" si="5"/>
        <v>3648</v>
      </c>
      <c r="Q39" s="63">
        <v>111.38</v>
      </c>
      <c r="R39" s="74">
        <f t="shared" si="6"/>
        <v>4232.4399999999996</v>
      </c>
      <c r="S39" s="63">
        <v>130</v>
      </c>
      <c r="T39" s="82">
        <f t="shared" si="1"/>
        <v>4940</v>
      </c>
      <c r="U39" s="63">
        <v>100</v>
      </c>
      <c r="V39" s="94">
        <f t="shared" si="7"/>
        <v>3800</v>
      </c>
      <c r="W39" s="5"/>
      <c r="X39" s="14"/>
    </row>
    <row r="40" spans="1:24" x14ac:dyDescent="0.2">
      <c r="A40" s="54">
        <f t="shared" si="8"/>
        <v>32</v>
      </c>
      <c r="B40" s="75" t="s">
        <v>48</v>
      </c>
      <c r="C40" s="15">
        <v>145</v>
      </c>
      <c r="D40" s="10" t="s">
        <v>6</v>
      </c>
      <c r="E40" s="11"/>
      <c r="F40" s="12"/>
      <c r="G40" s="13">
        <v>108</v>
      </c>
      <c r="H40" s="45">
        <f t="shared" si="0"/>
        <v>15660</v>
      </c>
      <c r="I40" s="9">
        <v>110</v>
      </c>
      <c r="J40" s="45">
        <f t="shared" si="2"/>
        <v>15950</v>
      </c>
      <c r="K40" s="63">
        <v>150</v>
      </c>
      <c r="L40" s="45">
        <f t="shared" si="3"/>
        <v>21750</v>
      </c>
      <c r="M40" s="63">
        <v>72</v>
      </c>
      <c r="N40" s="82">
        <f t="shared" si="4"/>
        <v>10440</v>
      </c>
      <c r="O40" s="125">
        <v>152.6</v>
      </c>
      <c r="P40" s="82">
        <f t="shared" si="5"/>
        <v>22127</v>
      </c>
      <c r="Q40" s="63">
        <v>128.57</v>
      </c>
      <c r="R40" s="74">
        <f t="shared" si="6"/>
        <v>18642.649999999998</v>
      </c>
      <c r="S40" s="63">
        <v>135</v>
      </c>
      <c r="T40" s="82">
        <f t="shared" si="1"/>
        <v>19575</v>
      </c>
      <c r="U40" s="63">
        <v>150</v>
      </c>
      <c r="V40" s="94">
        <f t="shared" si="7"/>
        <v>21750</v>
      </c>
      <c r="W40" s="5"/>
      <c r="X40" s="14"/>
    </row>
    <row r="41" spans="1:24" x14ac:dyDescent="0.2">
      <c r="A41" s="54">
        <f t="shared" si="8"/>
        <v>33</v>
      </c>
      <c r="B41" s="38" t="s">
        <v>49</v>
      </c>
      <c r="C41" s="15">
        <v>16</v>
      </c>
      <c r="D41" s="10" t="s">
        <v>34</v>
      </c>
      <c r="E41" s="11"/>
      <c r="F41" s="12"/>
      <c r="G41" s="16">
        <v>200</v>
      </c>
      <c r="H41" s="45">
        <f t="shared" si="0"/>
        <v>3200</v>
      </c>
      <c r="I41" s="9">
        <v>225</v>
      </c>
      <c r="J41" s="45">
        <f t="shared" si="2"/>
        <v>3600</v>
      </c>
      <c r="K41" s="64">
        <v>300</v>
      </c>
      <c r="L41" s="45">
        <f t="shared" si="3"/>
        <v>4800</v>
      </c>
      <c r="M41" s="64">
        <v>250</v>
      </c>
      <c r="N41" s="82">
        <f t="shared" si="4"/>
        <v>4000</v>
      </c>
      <c r="O41" s="125">
        <v>110</v>
      </c>
      <c r="P41" s="82">
        <f t="shared" si="5"/>
        <v>1760</v>
      </c>
      <c r="Q41" s="64">
        <v>105</v>
      </c>
      <c r="R41" s="74">
        <f t="shared" si="6"/>
        <v>1680</v>
      </c>
      <c r="S41" s="64">
        <v>220</v>
      </c>
      <c r="T41" s="82">
        <f t="shared" si="1"/>
        <v>3520</v>
      </c>
      <c r="U41" s="64">
        <v>115</v>
      </c>
      <c r="V41" s="94">
        <f t="shared" si="7"/>
        <v>1840</v>
      </c>
      <c r="W41" s="5"/>
      <c r="X41" s="14"/>
    </row>
    <row r="42" spans="1:24" x14ac:dyDescent="0.2">
      <c r="A42" s="54">
        <f t="shared" si="8"/>
        <v>34</v>
      </c>
      <c r="B42" s="2" t="s">
        <v>50</v>
      </c>
      <c r="C42" s="15">
        <v>260</v>
      </c>
      <c r="D42" s="10" t="s">
        <v>6</v>
      </c>
      <c r="E42" s="11"/>
      <c r="F42" s="12"/>
      <c r="G42" s="13">
        <v>90</v>
      </c>
      <c r="H42" s="45">
        <f t="shared" si="0"/>
        <v>23400</v>
      </c>
      <c r="I42" s="9">
        <v>50</v>
      </c>
      <c r="J42" s="45">
        <f t="shared" si="2"/>
        <v>13000</v>
      </c>
      <c r="K42" s="63">
        <v>125</v>
      </c>
      <c r="L42" s="45">
        <f t="shared" si="3"/>
        <v>32500</v>
      </c>
      <c r="M42" s="63">
        <v>100</v>
      </c>
      <c r="N42" s="82">
        <f t="shared" si="4"/>
        <v>26000</v>
      </c>
      <c r="O42" s="125">
        <v>97.2</v>
      </c>
      <c r="P42" s="82">
        <f t="shared" si="5"/>
        <v>25272</v>
      </c>
      <c r="Q42" s="63">
        <v>75.989999999999995</v>
      </c>
      <c r="R42" s="74">
        <f t="shared" si="6"/>
        <v>19757.399999999998</v>
      </c>
      <c r="S42" s="63">
        <v>160</v>
      </c>
      <c r="T42" s="82">
        <f t="shared" si="1"/>
        <v>41600</v>
      </c>
      <c r="U42" s="63">
        <v>100</v>
      </c>
      <c r="V42" s="94">
        <f t="shared" si="7"/>
        <v>26000</v>
      </c>
      <c r="W42" s="5"/>
      <c r="X42" s="14"/>
    </row>
    <row r="43" spans="1:24" x14ac:dyDescent="0.2">
      <c r="A43" s="54">
        <f t="shared" si="8"/>
        <v>35</v>
      </c>
      <c r="B43" s="38" t="s">
        <v>51</v>
      </c>
      <c r="C43" s="15">
        <v>1135</v>
      </c>
      <c r="D43" s="72" t="s">
        <v>7</v>
      </c>
      <c r="E43" s="11"/>
      <c r="F43" s="12"/>
      <c r="G43" s="13">
        <v>40</v>
      </c>
      <c r="H43" s="45">
        <f t="shared" si="0"/>
        <v>45400</v>
      </c>
      <c r="I43" s="9">
        <v>40</v>
      </c>
      <c r="J43" s="45">
        <f t="shared" si="2"/>
        <v>45400</v>
      </c>
      <c r="K43" s="63">
        <v>32</v>
      </c>
      <c r="L43" s="45">
        <f t="shared" si="3"/>
        <v>36320</v>
      </c>
      <c r="M43" s="63">
        <v>35</v>
      </c>
      <c r="N43" s="82">
        <f t="shared" si="4"/>
        <v>39725</v>
      </c>
      <c r="O43" s="125">
        <v>38.700000000000003</v>
      </c>
      <c r="P43" s="82">
        <f t="shared" si="5"/>
        <v>43924.5</v>
      </c>
      <c r="Q43" s="63">
        <v>64.209999999999994</v>
      </c>
      <c r="R43" s="74">
        <f t="shared" si="6"/>
        <v>72878.349999999991</v>
      </c>
      <c r="S43" s="63">
        <v>40</v>
      </c>
      <c r="T43" s="82">
        <f t="shared" si="1"/>
        <v>45400</v>
      </c>
      <c r="U43" s="63">
        <v>37.5</v>
      </c>
      <c r="V43" s="94">
        <f t="shared" si="7"/>
        <v>42562.5</v>
      </c>
      <c r="W43" s="5"/>
      <c r="X43" s="14"/>
    </row>
    <row r="44" spans="1:24" x14ac:dyDescent="0.2">
      <c r="A44" s="54">
        <f t="shared" si="8"/>
        <v>36</v>
      </c>
      <c r="B44" s="38" t="s">
        <v>54</v>
      </c>
      <c r="C44" s="15">
        <v>13252</v>
      </c>
      <c r="D44" s="10" t="s">
        <v>7</v>
      </c>
      <c r="E44" s="11"/>
      <c r="F44" s="12"/>
      <c r="G44" s="13">
        <v>1.3</v>
      </c>
      <c r="H44" s="45">
        <f t="shared" si="0"/>
        <v>17227.600000000002</v>
      </c>
      <c r="I44" s="9">
        <v>1.25</v>
      </c>
      <c r="J44" s="45">
        <f t="shared" si="2"/>
        <v>16565</v>
      </c>
      <c r="K44" s="63">
        <v>1</v>
      </c>
      <c r="L44" s="45">
        <f t="shared" si="3"/>
        <v>13252</v>
      </c>
      <c r="M44" s="63">
        <v>0.9</v>
      </c>
      <c r="N44" s="82">
        <f t="shared" si="4"/>
        <v>11926.800000000001</v>
      </c>
      <c r="O44" s="125">
        <v>0.88</v>
      </c>
      <c r="P44" s="82">
        <f t="shared" si="5"/>
        <v>11661.76</v>
      </c>
      <c r="Q44" s="63">
        <v>0.84</v>
      </c>
      <c r="R44" s="74">
        <f t="shared" si="6"/>
        <v>11131.68</v>
      </c>
      <c r="S44" s="63">
        <v>1.35</v>
      </c>
      <c r="T44" s="82">
        <f t="shared" si="1"/>
        <v>17890.2</v>
      </c>
      <c r="U44" s="63">
        <v>0.9</v>
      </c>
      <c r="V44" s="94">
        <f t="shared" si="7"/>
        <v>11926.800000000001</v>
      </c>
      <c r="W44" s="5"/>
      <c r="X44" s="14"/>
    </row>
    <row r="45" spans="1:24" x14ac:dyDescent="0.2">
      <c r="A45" s="54">
        <f t="shared" si="8"/>
        <v>37</v>
      </c>
      <c r="B45" s="38" t="s">
        <v>53</v>
      </c>
      <c r="C45" s="15">
        <v>126</v>
      </c>
      <c r="D45" s="10" t="s">
        <v>7</v>
      </c>
      <c r="E45" s="11"/>
      <c r="F45" s="12"/>
      <c r="G45" s="13">
        <v>7.5</v>
      </c>
      <c r="H45" s="45">
        <f t="shared" si="0"/>
        <v>945</v>
      </c>
      <c r="I45" s="9">
        <v>7</v>
      </c>
      <c r="J45" s="45">
        <f t="shared" si="2"/>
        <v>882</v>
      </c>
      <c r="K45" s="63">
        <v>6</v>
      </c>
      <c r="L45" s="45">
        <f t="shared" si="3"/>
        <v>756</v>
      </c>
      <c r="M45" s="63">
        <v>5</v>
      </c>
      <c r="N45" s="82">
        <f t="shared" si="4"/>
        <v>630</v>
      </c>
      <c r="O45" s="125">
        <v>5.28</v>
      </c>
      <c r="P45" s="82">
        <f t="shared" si="5"/>
        <v>665.28000000000009</v>
      </c>
      <c r="Q45" s="63">
        <v>5.04</v>
      </c>
      <c r="R45" s="74">
        <f t="shared" si="6"/>
        <v>635.04</v>
      </c>
      <c r="S45" s="63">
        <v>10</v>
      </c>
      <c r="T45" s="82">
        <f t="shared" si="1"/>
        <v>1260</v>
      </c>
      <c r="U45" s="63">
        <v>5.5</v>
      </c>
      <c r="V45" s="94">
        <f t="shared" si="7"/>
        <v>693</v>
      </c>
      <c r="W45" s="5"/>
      <c r="X45" s="14"/>
    </row>
    <row r="46" spans="1:24" x14ac:dyDescent="0.2">
      <c r="A46" s="54">
        <f t="shared" si="8"/>
        <v>38</v>
      </c>
      <c r="B46" s="38" t="s">
        <v>52</v>
      </c>
      <c r="C46" s="15">
        <v>4</v>
      </c>
      <c r="D46" s="10" t="s">
        <v>34</v>
      </c>
      <c r="E46" s="11"/>
      <c r="F46" s="12"/>
      <c r="G46" s="13">
        <v>125</v>
      </c>
      <c r="H46" s="45">
        <f t="shared" si="0"/>
        <v>500</v>
      </c>
      <c r="I46" s="9">
        <v>120</v>
      </c>
      <c r="J46" s="45">
        <f t="shared" si="2"/>
        <v>480</v>
      </c>
      <c r="K46" s="63">
        <v>250</v>
      </c>
      <c r="L46" s="45">
        <f t="shared" si="3"/>
        <v>1000</v>
      </c>
      <c r="M46" s="63">
        <v>200</v>
      </c>
      <c r="N46" s="82">
        <f t="shared" si="4"/>
        <v>800</v>
      </c>
      <c r="O46" s="125">
        <v>192.5</v>
      </c>
      <c r="P46" s="82">
        <f t="shared" si="5"/>
        <v>770</v>
      </c>
      <c r="Q46" s="63">
        <v>183.75</v>
      </c>
      <c r="R46" s="74">
        <f t="shared" si="6"/>
        <v>735</v>
      </c>
      <c r="S46" s="63">
        <v>150</v>
      </c>
      <c r="T46" s="82">
        <f t="shared" si="1"/>
        <v>600</v>
      </c>
      <c r="U46" s="63">
        <v>200</v>
      </c>
      <c r="V46" s="94">
        <f t="shared" si="7"/>
        <v>800</v>
      </c>
      <c r="W46" s="5"/>
      <c r="X46" s="14"/>
    </row>
    <row r="47" spans="1:24" x14ac:dyDescent="0.2">
      <c r="A47" s="54">
        <f t="shared" si="8"/>
        <v>39</v>
      </c>
      <c r="B47" s="38" t="s">
        <v>55</v>
      </c>
      <c r="C47" s="15">
        <v>16</v>
      </c>
      <c r="D47" s="10" t="s">
        <v>34</v>
      </c>
      <c r="E47" s="11"/>
      <c r="F47" s="12"/>
      <c r="G47" s="13">
        <v>275</v>
      </c>
      <c r="H47" s="45">
        <f t="shared" si="0"/>
        <v>4400</v>
      </c>
      <c r="I47" s="9">
        <v>250</v>
      </c>
      <c r="J47" s="45">
        <f t="shared" si="2"/>
        <v>4000</v>
      </c>
      <c r="K47" s="63">
        <v>150</v>
      </c>
      <c r="L47" s="45">
        <f t="shared" si="3"/>
        <v>2400</v>
      </c>
      <c r="M47" s="63">
        <v>100</v>
      </c>
      <c r="N47" s="82">
        <f t="shared" si="4"/>
        <v>1600</v>
      </c>
      <c r="O47" s="125">
        <v>82.5</v>
      </c>
      <c r="P47" s="82">
        <f t="shared" si="5"/>
        <v>1320</v>
      </c>
      <c r="Q47" s="63">
        <v>78.75</v>
      </c>
      <c r="R47" s="74">
        <f t="shared" si="6"/>
        <v>1260</v>
      </c>
      <c r="S47" s="63">
        <v>300</v>
      </c>
      <c r="T47" s="82">
        <f t="shared" si="1"/>
        <v>4800</v>
      </c>
      <c r="U47" s="63">
        <v>90</v>
      </c>
      <c r="V47" s="94">
        <f t="shared" si="7"/>
        <v>1440</v>
      </c>
      <c r="W47" s="5"/>
      <c r="X47" s="14"/>
    </row>
    <row r="48" spans="1:24" ht="15" customHeight="1" x14ac:dyDescent="0.2">
      <c r="A48" s="54">
        <f t="shared" si="8"/>
        <v>40</v>
      </c>
      <c r="B48" s="38" t="s">
        <v>56</v>
      </c>
      <c r="C48" s="15">
        <v>61</v>
      </c>
      <c r="D48" s="10" t="s">
        <v>33</v>
      </c>
      <c r="E48" s="11"/>
      <c r="F48" s="12"/>
      <c r="G48" s="13">
        <v>50</v>
      </c>
      <c r="H48" s="45">
        <f t="shared" si="0"/>
        <v>3050</v>
      </c>
      <c r="I48" s="9">
        <v>45</v>
      </c>
      <c r="J48" s="45">
        <f t="shared" si="2"/>
        <v>2745</v>
      </c>
      <c r="K48" s="63">
        <v>55</v>
      </c>
      <c r="L48" s="45">
        <f t="shared" si="3"/>
        <v>3355</v>
      </c>
      <c r="M48" s="63">
        <v>49</v>
      </c>
      <c r="N48" s="82">
        <f t="shared" si="4"/>
        <v>2989</v>
      </c>
      <c r="O48" s="125">
        <v>49.5</v>
      </c>
      <c r="P48" s="82">
        <f t="shared" si="5"/>
        <v>3019.5</v>
      </c>
      <c r="Q48" s="63">
        <v>47.25</v>
      </c>
      <c r="R48" s="74">
        <f t="shared" si="6"/>
        <v>2882.25</v>
      </c>
      <c r="S48" s="63">
        <v>25</v>
      </c>
      <c r="T48" s="82">
        <f t="shared" si="1"/>
        <v>1525</v>
      </c>
      <c r="U48" s="63">
        <v>52</v>
      </c>
      <c r="V48" s="94">
        <f t="shared" si="7"/>
        <v>3172</v>
      </c>
      <c r="W48" s="5"/>
      <c r="X48" s="14"/>
    </row>
    <row r="49" spans="1:262" ht="25.5" x14ac:dyDescent="0.2">
      <c r="A49" s="54">
        <f t="shared" si="8"/>
        <v>41</v>
      </c>
      <c r="B49" s="76" t="s">
        <v>57</v>
      </c>
      <c r="C49" s="15">
        <v>1</v>
      </c>
      <c r="D49" s="10" t="s">
        <v>11</v>
      </c>
      <c r="E49" s="11"/>
      <c r="F49" s="12"/>
      <c r="G49" s="13">
        <v>2000</v>
      </c>
      <c r="H49" s="45">
        <f t="shared" si="0"/>
        <v>2000</v>
      </c>
      <c r="I49" s="9">
        <v>1500</v>
      </c>
      <c r="J49" s="45">
        <f t="shared" si="2"/>
        <v>1500</v>
      </c>
      <c r="K49" s="63">
        <v>3500</v>
      </c>
      <c r="L49" s="45">
        <f t="shared" si="3"/>
        <v>3500</v>
      </c>
      <c r="M49" s="63">
        <v>5000</v>
      </c>
      <c r="N49" s="82">
        <f t="shared" si="4"/>
        <v>5000</v>
      </c>
      <c r="O49" s="125">
        <v>12150</v>
      </c>
      <c r="P49" s="82">
        <f t="shared" si="5"/>
        <v>12150</v>
      </c>
      <c r="Q49" s="63">
        <v>4036.19</v>
      </c>
      <c r="R49" s="74">
        <f t="shared" si="6"/>
        <v>4036.19</v>
      </c>
      <c r="S49" s="63">
        <v>1000</v>
      </c>
      <c r="T49" s="82">
        <f t="shared" si="1"/>
        <v>1000</v>
      </c>
      <c r="U49" s="63">
        <v>4800</v>
      </c>
      <c r="V49" s="94">
        <f t="shared" si="7"/>
        <v>4800</v>
      </c>
      <c r="W49" s="5"/>
      <c r="X49" s="14"/>
    </row>
    <row r="50" spans="1:262" ht="15" customHeight="1" thickBot="1" x14ac:dyDescent="0.25">
      <c r="A50" s="66"/>
      <c r="B50" s="19"/>
      <c r="C50" s="15"/>
      <c r="D50" s="10"/>
      <c r="E50" s="11"/>
      <c r="F50" s="12"/>
      <c r="G50" s="48"/>
      <c r="H50" s="65"/>
      <c r="I50" s="48"/>
      <c r="J50" s="65"/>
      <c r="K50" s="69"/>
      <c r="L50" s="65"/>
      <c r="M50" s="69"/>
      <c r="N50" s="83"/>
      <c r="O50" s="126"/>
      <c r="P50" s="126"/>
      <c r="Q50" s="69"/>
      <c r="R50" s="65"/>
      <c r="S50" s="69"/>
      <c r="T50" s="83"/>
      <c r="U50" s="69"/>
      <c r="V50" s="95"/>
      <c r="W50" s="5"/>
      <c r="X50" s="14"/>
    </row>
    <row r="51" spans="1:262" ht="15" customHeight="1" thickBot="1" x14ac:dyDescent="0.25">
      <c r="A51" s="108" t="s">
        <v>58</v>
      </c>
      <c r="B51" s="109"/>
      <c r="C51" s="109"/>
      <c r="D51" s="109"/>
      <c r="E51" s="17"/>
      <c r="F51" s="17"/>
      <c r="G51" s="60"/>
      <c r="H51" s="18">
        <f>SUM(H8:H50)</f>
        <v>575457.47</v>
      </c>
      <c r="I51" s="61"/>
      <c r="J51" s="18">
        <f>SUM(J8:J50)</f>
        <v>585172.1</v>
      </c>
      <c r="K51" s="70"/>
      <c r="L51" s="18">
        <f>SUM(L8:L50)</f>
        <v>636610.17999999993</v>
      </c>
      <c r="M51" s="70"/>
      <c r="N51" s="84">
        <f>SUM(N8:N50)</f>
        <v>701594.8</v>
      </c>
      <c r="O51" s="127"/>
      <c r="P51" s="18">
        <f>SUM(P8:P50)</f>
        <v>702695.76</v>
      </c>
      <c r="Q51" s="70"/>
      <c r="R51" s="18">
        <f>SUM(R8:R50)</f>
        <v>735231.17999999993</v>
      </c>
      <c r="S51" s="70"/>
      <c r="T51" s="84">
        <f>SUM(T8:T50)</f>
        <v>747453.2</v>
      </c>
      <c r="U51" s="70"/>
      <c r="V51" s="18">
        <f>SUM(V8:V50)</f>
        <v>748749</v>
      </c>
      <c r="W51" s="5"/>
      <c r="X51" s="14"/>
    </row>
    <row r="52" spans="1:262" ht="30" customHeight="1" x14ac:dyDescent="0.2">
      <c r="A52" s="77"/>
      <c r="B52" s="56"/>
      <c r="C52" s="57"/>
      <c r="D52" s="58"/>
      <c r="E52" s="59"/>
      <c r="F52" s="59"/>
      <c r="G52" s="14"/>
      <c r="H52" s="34"/>
      <c r="I52" s="14"/>
      <c r="J52" s="14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X52" s="14"/>
    </row>
    <row r="53" spans="1:262" ht="15" customHeight="1" x14ac:dyDescent="0.2">
      <c r="B53" s="1"/>
      <c r="G53" s="14"/>
      <c r="H53" s="14"/>
    </row>
    <row r="54" spans="1:262" ht="15" customHeight="1" x14ac:dyDescent="0.2">
      <c r="B54" s="1"/>
      <c r="F54" s="20"/>
      <c r="H54" s="14"/>
      <c r="J54" s="14"/>
    </row>
    <row r="55" spans="1:262" ht="30" customHeight="1" x14ac:dyDescent="0.2">
      <c r="B55" s="1"/>
      <c r="C55" s="21"/>
      <c r="D55" s="21"/>
      <c r="E55" s="21"/>
      <c r="F55" s="22"/>
      <c r="H55" s="14"/>
      <c r="I55" s="21"/>
      <c r="J55" s="14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3"/>
      <c r="X55" s="23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3"/>
      <c r="AN55" s="23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3"/>
      <c r="BD55" s="23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3"/>
      <c r="BT55" s="23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3"/>
      <c r="CJ55" s="23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3"/>
      <c r="CZ55" s="23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3"/>
      <c r="DP55" s="23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3"/>
      <c r="EF55" s="23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3"/>
      <c r="EV55" s="23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3"/>
      <c r="FL55" s="23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3"/>
      <c r="GB55" s="23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3"/>
      <c r="GR55" s="23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3"/>
      <c r="HH55" s="23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3"/>
      <c r="HX55" s="23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3"/>
      <c r="IN55" s="23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</row>
    <row r="56" spans="1:262" ht="15" customHeight="1" x14ac:dyDescent="0.25">
      <c r="B56" s="1"/>
      <c r="C56" s="2"/>
      <c r="D56" s="2"/>
      <c r="E56" s="24"/>
      <c r="F56" s="25"/>
      <c r="G56" s="14"/>
      <c r="H56" s="14"/>
      <c r="I56" s="26"/>
      <c r="J56" s="14"/>
      <c r="K56" s="26"/>
      <c r="L56" s="14"/>
      <c r="M56" s="14"/>
      <c r="N56" s="14"/>
      <c r="O56" s="14"/>
      <c r="P56" s="14"/>
      <c r="Q56" s="26"/>
      <c r="R56" s="97"/>
      <c r="S56" s="97"/>
      <c r="T56" s="97"/>
      <c r="U56" s="97"/>
      <c r="V56" s="97"/>
    </row>
    <row r="57" spans="1:262" ht="15" customHeight="1" x14ac:dyDescent="0.25">
      <c r="A57" s="27"/>
      <c r="B57" s="28"/>
      <c r="C57" s="2"/>
      <c r="D57" s="2"/>
      <c r="E57" s="24"/>
      <c r="F57" s="24"/>
      <c r="G57" s="14"/>
      <c r="H57" s="14"/>
      <c r="I57" s="29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</row>
    <row r="58" spans="1:262" ht="15" customHeight="1" x14ac:dyDescent="0.2">
      <c r="A58" s="27"/>
      <c r="C58" s="2"/>
      <c r="D58" s="2"/>
      <c r="E58" s="24"/>
      <c r="F58" s="24"/>
      <c r="G58" s="14"/>
      <c r="H58" s="14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</row>
    <row r="59" spans="1:262" ht="15" customHeight="1" x14ac:dyDescent="0.2">
      <c r="A59" s="27"/>
      <c r="C59" s="2"/>
      <c r="D59" s="2"/>
      <c r="E59" s="24"/>
      <c r="F59" s="24"/>
      <c r="G59" s="14"/>
      <c r="H59" s="14"/>
      <c r="I59" s="4"/>
      <c r="J59" s="26"/>
      <c r="K59" s="4"/>
      <c r="L59" s="26"/>
      <c r="M59" s="26"/>
      <c r="N59" s="26"/>
      <c r="O59" s="26"/>
      <c r="P59" s="26"/>
      <c r="Q59" s="4"/>
      <c r="R59" s="26"/>
      <c r="S59" s="26"/>
      <c r="T59" s="26"/>
      <c r="U59" s="4"/>
      <c r="V59" s="26"/>
    </row>
    <row r="60" spans="1:262" ht="15" customHeight="1" x14ac:dyDescent="0.2">
      <c r="A60" s="27"/>
      <c r="C60" s="2"/>
      <c r="D60" s="2"/>
      <c r="E60" s="24"/>
      <c r="F60" s="24"/>
      <c r="G60" s="14"/>
      <c r="H60" s="14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</row>
    <row r="61" spans="1:262" ht="15" customHeight="1" x14ac:dyDescent="0.2">
      <c r="A61" s="27"/>
      <c r="C61" s="2"/>
      <c r="D61" s="2"/>
      <c r="E61" s="24"/>
      <c r="F61" s="24"/>
      <c r="G61" s="14"/>
      <c r="H61" s="14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</row>
    <row r="62" spans="1:262" ht="15" customHeight="1" x14ac:dyDescent="0.2">
      <c r="A62" s="27"/>
      <c r="C62" s="2"/>
      <c r="D62" s="2"/>
      <c r="E62" s="24"/>
      <c r="F62" s="24"/>
      <c r="G62" s="14"/>
      <c r="H62" s="14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</row>
    <row r="63" spans="1:262" ht="15" customHeight="1" x14ac:dyDescent="0.2">
      <c r="A63" s="27"/>
      <c r="C63" s="2"/>
      <c r="D63" s="2"/>
      <c r="E63" s="24"/>
      <c r="F63" s="24"/>
      <c r="G63" s="14"/>
      <c r="H63" s="14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</row>
    <row r="64" spans="1:262" ht="15" customHeight="1" x14ac:dyDescent="0.2">
      <c r="A64" s="27"/>
      <c r="C64" s="2"/>
      <c r="D64" s="2"/>
      <c r="E64" s="24"/>
      <c r="F64" s="24"/>
      <c r="G64" s="14"/>
      <c r="H64" s="14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</row>
    <row r="65" spans="1:22" ht="15" customHeight="1" x14ac:dyDescent="0.2">
      <c r="A65" s="27"/>
      <c r="C65" s="2"/>
      <c r="D65" s="2"/>
      <c r="E65" s="24"/>
      <c r="F65" s="24"/>
      <c r="G65" s="14"/>
      <c r="H65" s="14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</row>
    <row r="66" spans="1:22" ht="15" customHeight="1" x14ac:dyDescent="0.2">
      <c r="A66" s="27"/>
      <c r="C66" s="2"/>
      <c r="D66" s="2"/>
      <c r="E66" s="24"/>
      <c r="F66" s="24"/>
      <c r="G66" s="14"/>
      <c r="H66" s="14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</row>
    <row r="67" spans="1:22" ht="15" customHeight="1" x14ac:dyDescent="0.2">
      <c r="A67" s="27"/>
      <c r="C67" s="2"/>
      <c r="D67" s="2"/>
      <c r="E67" s="24"/>
      <c r="F67" s="24"/>
      <c r="G67" s="14"/>
      <c r="H67" s="14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</row>
    <row r="68" spans="1:22" ht="15" customHeight="1" x14ac:dyDescent="0.2">
      <c r="A68" s="27"/>
      <c r="C68" s="2"/>
      <c r="D68" s="2"/>
      <c r="E68" s="24"/>
      <c r="F68" s="24"/>
      <c r="G68" s="14"/>
      <c r="H68" s="14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</row>
    <row r="69" spans="1:22" ht="15" customHeight="1" x14ac:dyDescent="0.2">
      <c r="A69" s="27"/>
      <c r="C69" s="2"/>
      <c r="D69" s="2"/>
      <c r="E69" s="24"/>
      <c r="F69" s="24"/>
      <c r="G69" s="14"/>
      <c r="H69" s="14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</row>
    <row r="70" spans="1:22" ht="15" customHeight="1" x14ac:dyDescent="0.2">
      <c r="A70" s="27"/>
      <c r="C70" s="2"/>
      <c r="D70" s="2"/>
      <c r="E70" s="24"/>
      <c r="F70" s="24"/>
      <c r="G70" s="14"/>
      <c r="H70" s="14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</row>
    <row r="71" spans="1:22" ht="15" customHeight="1" x14ac:dyDescent="0.2">
      <c r="A71" s="27"/>
      <c r="C71" s="2"/>
      <c r="D71" s="2"/>
      <c r="E71" s="24"/>
      <c r="F71" s="24"/>
      <c r="G71" s="14"/>
      <c r="H71" s="14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1:22" ht="15" customHeight="1" x14ac:dyDescent="0.2">
      <c r="A72" s="27"/>
      <c r="C72" s="2"/>
      <c r="D72" s="2"/>
      <c r="E72" s="24"/>
      <c r="F72" s="24"/>
      <c r="G72" s="14"/>
      <c r="H72" s="14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1:22" ht="15" customHeight="1" x14ac:dyDescent="0.2">
      <c r="A73" s="27"/>
      <c r="C73" s="2"/>
      <c r="D73" s="2"/>
      <c r="E73" s="24"/>
      <c r="F73" s="24"/>
      <c r="G73" s="14"/>
      <c r="H73" s="14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1:22" ht="15" customHeight="1" x14ac:dyDescent="0.2">
      <c r="A74" s="27"/>
      <c r="C74" s="2"/>
      <c r="D74" s="2"/>
      <c r="E74" s="24"/>
      <c r="F74" s="24"/>
      <c r="G74" s="14"/>
      <c r="H74" s="14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</row>
    <row r="75" spans="1:22" ht="15" customHeight="1" x14ac:dyDescent="0.2">
      <c r="A75" s="27"/>
      <c r="C75" s="2"/>
      <c r="D75" s="2"/>
      <c r="E75" s="24"/>
      <c r="F75" s="24"/>
      <c r="G75" s="14"/>
      <c r="H75" s="14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</row>
    <row r="76" spans="1:22" ht="15" customHeight="1" x14ac:dyDescent="0.2">
      <c r="A76" s="27"/>
      <c r="C76" s="2"/>
      <c r="D76" s="2"/>
      <c r="E76" s="24"/>
      <c r="F76" s="24"/>
      <c r="G76" s="14"/>
      <c r="H76" s="14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</row>
    <row r="77" spans="1:22" ht="15" customHeight="1" x14ac:dyDescent="0.2">
      <c r="A77" s="27"/>
      <c r="C77" s="2"/>
      <c r="D77" s="2"/>
      <c r="E77" s="24"/>
      <c r="F77" s="24"/>
      <c r="G77" s="14"/>
      <c r="H77" s="14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</row>
    <row r="78" spans="1:22" ht="15" customHeight="1" x14ac:dyDescent="0.2">
      <c r="A78" s="27"/>
      <c r="C78" s="2"/>
      <c r="D78" s="2"/>
      <c r="E78" s="24"/>
      <c r="F78" s="24"/>
      <c r="G78" s="14"/>
      <c r="H78" s="14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</row>
    <row r="79" spans="1:22" ht="15" customHeight="1" x14ac:dyDescent="0.2">
      <c r="A79" s="27"/>
      <c r="C79" s="2"/>
      <c r="D79" s="2"/>
      <c r="E79" s="24"/>
      <c r="F79" s="24"/>
      <c r="G79" s="14"/>
      <c r="H79" s="14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</row>
    <row r="80" spans="1:22" ht="15" customHeight="1" x14ac:dyDescent="0.2">
      <c r="A80" s="27"/>
      <c r="C80" s="2"/>
      <c r="D80" s="2"/>
      <c r="E80" s="24"/>
      <c r="F80" s="24"/>
      <c r="G80" s="14"/>
      <c r="H80" s="14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</row>
    <row r="81" spans="1:262" s="3" customFormat="1" ht="15" customHeight="1" x14ac:dyDescent="0.2">
      <c r="F81" s="30"/>
      <c r="H81" s="30"/>
      <c r="J81" s="31"/>
      <c r="L81" s="31"/>
      <c r="M81" s="31"/>
      <c r="N81" s="31"/>
      <c r="O81" s="31"/>
      <c r="P81" s="31"/>
      <c r="R81" s="31"/>
      <c r="T81" s="31"/>
      <c r="V81" s="31"/>
    </row>
    <row r="82" spans="1:262" s="3" customFormat="1" ht="15" customHeight="1" x14ac:dyDescent="0.2">
      <c r="F82" s="30"/>
      <c r="H82" s="30"/>
      <c r="J82" s="30"/>
      <c r="L82" s="30"/>
      <c r="M82" s="30"/>
      <c r="N82" s="30"/>
      <c r="O82" s="30"/>
      <c r="P82" s="30"/>
      <c r="R82" s="30"/>
      <c r="T82" s="31"/>
      <c r="V82" s="30"/>
    </row>
    <row r="83" spans="1:262" ht="15" customHeight="1" x14ac:dyDescent="0.25">
      <c r="A83" s="3"/>
      <c r="B83" s="32"/>
      <c r="C83" s="3"/>
      <c r="D83" s="3"/>
      <c r="E83" s="3"/>
      <c r="F83" s="3"/>
      <c r="H83" s="33"/>
      <c r="J83" s="26"/>
      <c r="L83" s="26"/>
      <c r="M83" s="26"/>
      <c r="N83" s="26"/>
      <c r="O83" s="26"/>
      <c r="P83" s="26"/>
      <c r="R83" s="26"/>
      <c r="T83" s="26"/>
      <c r="V83" s="26"/>
    </row>
    <row r="84" spans="1:262" ht="30.6" customHeight="1" x14ac:dyDescent="0.2">
      <c r="A84" s="23"/>
      <c r="B84" s="23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3"/>
      <c r="X84" s="23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3"/>
      <c r="AN84" s="23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3"/>
      <c r="BD84" s="23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3"/>
      <c r="BT84" s="23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3"/>
      <c r="CJ84" s="23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3"/>
      <c r="CZ84" s="23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3"/>
      <c r="DP84" s="23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3"/>
      <c r="EF84" s="23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3"/>
      <c r="EV84" s="23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3"/>
      <c r="FL84" s="23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3"/>
      <c r="GB84" s="23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3"/>
      <c r="GR84" s="23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3"/>
      <c r="HH84" s="23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3"/>
      <c r="HX84" s="23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3"/>
      <c r="IN84" s="23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</row>
    <row r="85" spans="1:262" ht="15" customHeight="1" x14ac:dyDescent="0.2">
      <c r="B85" s="1"/>
      <c r="E85" s="14"/>
      <c r="F85" s="14"/>
      <c r="H85" s="14"/>
      <c r="J85" s="14"/>
      <c r="L85" s="14"/>
      <c r="M85" s="14"/>
      <c r="N85" s="14"/>
      <c r="O85" s="14"/>
      <c r="P85" s="14"/>
      <c r="R85" s="14"/>
      <c r="T85" s="26"/>
      <c r="V85" s="14"/>
    </row>
    <row r="86" spans="1:262" ht="15" customHeight="1" x14ac:dyDescent="0.2">
      <c r="B86" s="1"/>
      <c r="E86" s="14"/>
      <c r="F86" s="14"/>
      <c r="H86" s="14"/>
      <c r="J86" s="14"/>
      <c r="L86" s="14"/>
      <c r="M86" s="14"/>
      <c r="N86" s="14"/>
      <c r="O86" s="14"/>
      <c r="P86" s="14"/>
      <c r="R86" s="14"/>
      <c r="T86" s="26"/>
      <c r="V86" s="14"/>
    </row>
    <row r="87" spans="1:262" ht="14.45" customHeight="1" x14ac:dyDescent="0.2">
      <c r="B87" s="1"/>
      <c r="E87" s="14"/>
      <c r="F87" s="14"/>
      <c r="H87" s="14"/>
      <c r="J87" s="14"/>
      <c r="L87" s="14"/>
      <c r="M87" s="14"/>
      <c r="N87" s="14"/>
      <c r="O87" s="14"/>
      <c r="P87" s="14"/>
      <c r="R87" s="14"/>
      <c r="T87" s="26"/>
      <c r="V87" s="14"/>
    </row>
    <row r="88" spans="1:262" s="3" customFormat="1" ht="14.45" customHeight="1" x14ac:dyDescent="0.2">
      <c r="F88" s="34"/>
      <c r="H88" s="34"/>
      <c r="J88" s="34"/>
      <c r="L88" s="34"/>
      <c r="M88" s="34"/>
      <c r="N88" s="34"/>
      <c r="O88" s="34"/>
      <c r="P88" s="34"/>
      <c r="R88" s="34"/>
      <c r="T88" s="31"/>
      <c r="V88" s="34"/>
    </row>
    <row r="89" spans="1:262" ht="15" customHeight="1" x14ac:dyDescent="0.2">
      <c r="B89" s="1"/>
      <c r="E89" s="3"/>
      <c r="F89" s="30"/>
      <c r="H89" s="30"/>
      <c r="J89" s="31"/>
      <c r="L89" s="31"/>
      <c r="M89" s="31"/>
      <c r="N89" s="31"/>
      <c r="O89" s="31"/>
      <c r="P89" s="31"/>
      <c r="R89" s="31"/>
      <c r="T89" s="31"/>
      <c r="V89" s="31"/>
    </row>
    <row r="90" spans="1:262" ht="15" customHeight="1" x14ac:dyDescent="0.2">
      <c r="B90" s="1"/>
    </row>
    <row r="91" spans="1:262" ht="15" customHeight="1" x14ac:dyDescent="0.2">
      <c r="B91" s="1"/>
      <c r="C91" s="3"/>
      <c r="D91" s="3"/>
      <c r="E91" s="3"/>
      <c r="F91" s="30"/>
      <c r="H91" s="30"/>
      <c r="J91" s="30"/>
      <c r="L91" s="30"/>
      <c r="M91" s="30"/>
      <c r="N91" s="30"/>
      <c r="O91" s="30"/>
      <c r="P91" s="30"/>
      <c r="R91" s="30"/>
      <c r="V91" s="30"/>
    </row>
    <row r="92" spans="1:262" ht="15" customHeight="1" x14ac:dyDescent="0.2">
      <c r="A92" s="3"/>
      <c r="B92" s="3"/>
      <c r="C92" s="3"/>
      <c r="D92" s="3"/>
      <c r="E92" s="3"/>
      <c r="F92" s="30"/>
      <c r="H92" s="30"/>
      <c r="J92" s="30"/>
      <c r="L92" s="30"/>
      <c r="M92" s="30"/>
      <c r="N92" s="30"/>
      <c r="O92" s="30"/>
      <c r="P92" s="30"/>
      <c r="R92" s="30"/>
      <c r="V92" s="30"/>
    </row>
    <row r="93" spans="1:262" ht="15" customHeight="1" x14ac:dyDescent="0.2">
      <c r="A93" s="3"/>
      <c r="B93" s="3"/>
      <c r="C93" s="35"/>
      <c r="D93" s="35"/>
      <c r="E93" s="35"/>
      <c r="F93" s="36"/>
      <c r="G93" s="5"/>
      <c r="H93" s="36"/>
      <c r="I93" s="5"/>
      <c r="J93" s="36"/>
      <c r="K93" s="5"/>
      <c r="L93" s="36"/>
      <c r="Q93" s="5"/>
      <c r="R93" s="36"/>
    </row>
    <row r="94" spans="1:262" ht="15" customHeight="1" x14ac:dyDescent="0.2">
      <c r="A94" s="3"/>
      <c r="B94" s="3"/>
      <c r="C94" s="35"/>
      <c r="D94" s="35"/>
      <c r="E94" s="35"/>
      <c r="F94" s="36"/>
      <c r="G94" s="5"/>
      <c r="H94" s="36"/>
      <c r="I94" s="5"/>
      <c r="J94" s="36"/>
      <c r="K94" s="5"/>
      <c r="L94" s="36"/>
      <c r="Q94" s="5"/>
      <c r="R94" s="36"/>
    </row>
    <row r="95" spans="1:262" ht="15" customHeight="1" x14ac:dyDescent="0.2">
      <c r="A95" s="3"/>
      <c r="B95" s="3"/>
      <c r="C95" s="35"/>
      <c r="D95" s="35"/>
      <c r="E95" s="35"/>
      <c r="F95" s="36"/>
      <c r="G95" s="5"/>
      <c r="H95" s="36"/>
      <c r="I95" s="5"/>
      <c r="J95" s="36"/>
      <c r="K95" s="5"/>
      <c r="L95" s="36"/>
      <c r="Q95" s="5"/>
      <c r="R95" s="36"/>
    </row>
    <row r="96" spans="1:262" ht="15" customHeight="1" x14ac:dyDescent="0.2">
      <c r="A96" s="3"/>
      <c r="B96" s="3"/>
      <c r="C96" s="35"/>
      <c r="D96" s="35"/>
      <c r="E96" s="35"/>
      <c r="F96" s="36"/>
      <c r="G96" s="5"/>
      <c r="H96" s="36"/>
      <c r="I96" s="5"/>
      <c r="J96" s="36"/>
      <c r="K96" s="5"/>
      <c r="L96" s="36"/>
      <c r="Q96" s="5"/>
      <c r="R96" s="36"/>
    </row>
    <row r="97" spans="1:18" ht="15" customHeight="1" x14ac:dyDescent="0.2">
      <c r="A97" s="3"/>
      <c r="B97" s="21"/>
      <c r="C97" s="5"/>
      <c r="D97" s="5"/>
      <c r="E97" s="5"/>
      <c r="F97" s="5"/>
      <c r="G97" s="5"/>
      <c r="H97" s="5"/>
      <c r="I97" s="5"/>
      <c r="J97" s="5"/>
      <c r="K97" s="5"/>
      <c r="Q97" s="5"/>
    </row>
    <row r="98" spans="1:18" ht="1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Q98" s="5"/>
      <c r="R98" s="5"/>
    </row>
    <row r="99" spans="1:18" ht="1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Q99" s="5"/>
      <c r="R99" s="5"/>
    </row>
    <row r="100" spans="1:18" ht="1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Q100" s="5"/>
      <c r="R100" s="5"/>
    </row>
    <row r="101" spans="1:18" ht="1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Q101" s="5"/>
      <c r="R101" s="5"/>
    </row>
    <row r="102" spans="1:18" ht="1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Q102" s="5"/>
      <c r="R102" s="5"/>
    </row>
    <row r="103" spans="1:18" ht="1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Q103" s="5"/>
      <c r="R103" s="5"/>
    </row>
    <row r="104" spans="1:18" ht="1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Q104" s="5"/>
      <c r="R104" s="5"/>
    </row>
    <row r="105" spans="1:18" ht="1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Q105" s="5"/>
      <c r="R105" s="5"/>
    </row>
    <row r="106" spans="1:18" ht="1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Q106" s="5"/>
      <c r="R106" s="5"/>
    </row>
    <row r="107" spans="1:18" ht="1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Q107" s="5"/>
      <c r="R107" s="5"/>
    </row>
    <row r="108" spans="1:18" ht="1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Q108" s="5"/>
      <c r="R108" s="5"/>
    </row>
    <row r="109" spans="1:18" ht="1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Q109" s="5"/>
      <c r="R109" s="5"/>
    </row>
    <row r="110" spans="1:18" ht="1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Q110" s="5"/>
      <c r="R110" s="5"/>
    </row>
    <row r="111" spans="1:18" ht="1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Q111" s="5"/>
      <c r="R111" s="5"/>
    </row>
    <row r="112" spans="1:18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Q112" s="5"/>
      <c r="R112" s="5"/>
    </row>
    <row r="113" spans="1:18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Q113" s="5"/>
      <c r="R113" s="5"/>
    </row>
    <row r="114" spans="1:18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Q114" s="5"/>
      <c r="R114" s="5"/>
    </row>
    <row r="115" spans="1:18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Q115" s="5"/>
      <c r="R115" s="5"/>
    </row>
    <row r="116" spans="1:18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Q116" s="5"/>
      <c r="R116" s="5"/>
    </row>
    <row r="117" spans="1:18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Q117" s="5"/>
      <c r="R117" s="5"/>
    </row>
    <row r="118" spans="1:18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Q118" s="5"/>
      <c r="R118" s="5"/>
    </row>
    <row r="119" spans="1:18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Q119" s="5"/>
      <c r="R119" s="5"/>
    </row>
    <row r="120" spans="1:18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Q120" s="5"/>
      <c r="R120" s="5"/>
    </row>
    <row r="121" spans="1:18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Q121" s="5"/>
      <c r="R121" s="5"/>
    </row>
    <row r="122" spans="1:18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Q122" s="5"/>
      <c r="R122" s="5"/>
    </row>
    <row r="123" spans="1:18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Q123" s="5"/>
      <c r="R123" s="5"/>
    </row>
    <row r="124" spans="1:18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Q124" s="5"/>
      <c r="R124" s="5"/>
    </row>
    <row r="125" spans="1:18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Q125" s="5"/>
      <c r="R125" s="5"/>
    </row>
    <row r="126" spans="1:18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Q126" s="5"/>
      <c r="R126" s="5"/>
    </row>
    <row r="127" spans="1:18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Q127" s="5"/>
      <c r="R127" s="5"/>
    </row>
    <row r="128" spans="1:18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Q128" s="5"/>
      <c r="R128" s="5"/>
    </row>
    <row r="129" spans="1:18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Q129" s="5"/>
      <c r="R129" s="5"/>
    </row>
    <row r="130" spans="1:18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Q130" s="5"/>
      <c r="R130" s="5"/>
    </row>
    <row r="131" spans="1:18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Q131" s="5"/>
      <c r="R131" s="5"/>
    </row>
    <row r="132" spans="1:18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Q132" s="5"/>
      <c r="R132" s="5"/>
    </row>
    <row r="133" spans="1:18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Q133" s="5"/>
      <c r="R133" s="5"/>
    </row>
    <row r="134" spans="1:18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Q134" s="5"/>
      <c r="R134" s="5"/>
    </row>
    <row r="135" spans="1:18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Q135" s="5"/>
      <c r="R135" s="5"/>
    </row>
    <row r="136" spans="1:18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Q136" s="5"/>
      <c r="R136" s="5"/>
    </row>
    <row r="137" spans="1:18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Q137" s="5"/>
      <c r="R137" s="5"/>
    </row>
    <row r="138" spans="1:18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Q138" s="5"/>
      <c r="R138" s="5"/>
    </row>
    <row r="139" spans="1:18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Q139" s="5"/>
      <c r="R139" s="5"/>
    </row>
    <row r="140" spans="1:18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Q140" s="5"/>
      <c r="R140" s="5"/>
    </row>
    <row r="141" spans="1:18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Q141" s="5"/>
      <c r="R141" s="5"/>
    </row>
    <row r="142" spans="1:18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Q142" s="5"/>
      <c r="R142" s="5"/>
    </row>
    <row r="143" spans="1:18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Q143" s="5"/>
      <c r="R143" s="5"/>
    </row>
    <row r="144" spans="1:18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Q144" s="5"/>
      <c r="R144" s="5"/>
    </row>
    <row r="145" spans="1:18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Q145" s="5"/>
      <c r="R145" s="5"/>
    </row>
    <row r="146" spans="1:18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Q146" s="5"/>
      <c r="R146" s="5"/>
    </row>
    <row r="147" spans="1:18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Q147" s="5"/>
      <c r="R147" s="5"/>
    </row>
    <row r="148" spans="1:18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Q148" s="5"/>
      <c r="R148" s="5"/>
    </row>
    <row r="149" spans="1:18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Q149" s="5"/>
      <c r="R149" s="5"/>
    </row>
    <row r="150" spans="1:18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Q150" s="5"/>
      <c r="R150" s="5"/>
    </row>
    <row r="151" spans="1:18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Q151" s="5"/>
      <c r="R151" s="5"/>
    </row>
    <row r="152" spans="1:18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Q152" s="5"/>
      <c r="R152" s="5"/>
    </row>
    <row r="153" spans="1:18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Q153" s="5"/>
      <c r="R153" s="5"/>
    </row>
    <row r="154" spans="1:18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Q154" s="5"/>
      <c r="R154" s="5"/>
    </row>
    <row r="155" spans="1:18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Q155" s="5"/>
      <c r="R155" s="5"/>
    </row>
    <row r="156" spans="1:18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Q156" s="5"/>
      <c r="R156" s="5"/>
    </row>
    <row r="157" spans="1:18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Q157" s="5"/>
      <c r="R157" s="5"/>
    </row>
    <row r="158" spans="1:18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Q158" s="5"/>
      <c r="R158" s="5"/>
    </row>
    <row r="159" spans="1:18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Q159" s="5"/>
      <c r="R159" s="5"/>
    </row>
    <row r="160" spans="1:18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Q160" s="5"/>
      <c r="R160" s="5"/>
    </row>
    <row r="161" spans="1:18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Q161" s="5"/>
      <c r="R161" s="5"/>
    </row>
    <row r="162" spans="1:18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Q162" s="5"/>
      <c r="R162" s="5"/>
    </row>
    <row r="163" spans="1:18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Q163" s="5"/>
      <c r="R163" s="5"/>
    </row>
    <row r="164" spans="1:18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Q164" s="5"/>
      <c r="R164" s="5"/>
    </row>
    <row r="165" spans="1:18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Q165" s="5"/>
      <c r="R165" s="5"/>
    </row>
    <row r="166" spans="1:18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Q166" s="5"/>
      <c r="R166" s="5"/>
    </row>
    <row r="167" spans="1:18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Q167" s="5"/>
      <c r="R167" s="5"/>
    </row>
    <row r="168" spans="1:18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Q168" s="5"/>
      <c r="R168" s="5"/>
    </row>
    <row r="169" spans="1:18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Q169" s="5"/>
      <c r="R169" s="5"/>
    </row>
    <row r="170" spans="1:18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Q170" s="5"/>
      <c r="R170" s="5"/>
    </row>
    <row r="171" spans="1:18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Q171" s="5"/>
      <c r="R171" s="5"/>
    </row>
    <row r="172" spans="1:18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Q172" s="5"/>
      <c r="R172" s="5"/>
    </row>
    <row r="173" spans="1:18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Q173" s="5"/>
      <c r="R173" s="5"/>
    </row>
    <row r="174" spans="1:18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Q174" s="5"/>
      <c r="R174" s="5"/>
    </row>
    <row r="175" spans="1:18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Q175" s="5"/>
      <c r="R175" s="5"/>
    </row>
    <row r="176" spans="1:18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Q176" s="5"/>
      <c r="R176" s="5"/>
    </row>
    <row r="177" spans="1:18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Q177" s="5"/>
      <c r="R177" s="5"/>
    </row>
    <row r="178" spans="1:18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Q178" s="5"/>
      <c r="R178" s="5"/>
    </row>
    <row r="179" spans="1:18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Q179" s="5"/>
      <c r="R179" s="5"/>
    </row>
    <row r="180" spans="1:18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Q180" s="5"/>
      <c r="R180" s="5"/>
    </row>
    <row r="181" spans="1:18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Q181" s="5"/>
      <c r="R181" s="5"/>
    </row>
    <row r="182" spans="1:18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Q182" s="5"/>
      <c r="R182" s="5"/>
    </row>
    <row r="183" spans="1:18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Q183" s="5"/>
      <c r="R183" s="5"/>
    </row>
    <row r="184" spans="1:18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Q184" s="5"/>
      <c r="R184" s="5"/>
    </row>
    <row r="185" spans="1:18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Q185" s="5"/>
      <c r="R185" s="5"/>
    </row>
    <row r="186" spans="1:18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Q186" s="5"/>
      <c r="R186" s="5"/>
    </row>
    <row r="187" spans="1:18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Q187" s="5"/>
      <c r="R187" s="5"/>
    </row>
    <row r="188" spans="1:18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Q188" s="5"/>
      <c r="R188" s="5"/>
    </row>
    <row r="189" spans="1:18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Q189" s="5"/>
      <c r="R189" s="5"/>
    </row>
    <row r="190" spans="1:18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Q190" s="5"/>
      <c r="R190" s="5"/>
    </row>
    <row r="191" spans="1:18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Q191" s="5"/>
      <c r="R191" s="5"/>
    </row>
    <row r="192" spans="1:18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Q192" s="5"/>
      <c r="R192" s="5"/>
    </row>
    <row r="193" spans="1:18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Q193" s="5"/>
      <c r="R193" s="5"/>
    </row>
    <row r="194" spans="1:18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Q194" s="5"/>
      <c r="R194" s="5"/>
    </row>
    <row r="195" spans="1:18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Q195" s="5"/>
      <c r="R195" s="5"/>
    </row>
    <row r="196" spans="1:18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Q196" s="5"/>
      <c r="R196" s="5"/>
    </row>
    <row r="197" spans="1:18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Q197" s="5"/>
      <c r="R197" s="5"/>
    </row>
    <row r="198" spans="1:18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Q198" s="5"/>
      <c r="R198" s="5"/>
    </row>
    <row r="199" spans="1:18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Q199" s="5"/>
      <c r="R199" s="5"/>
    </row>
    <row r="200" spans="1:18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Q200" s="5"/>
      <c r="R200" s="5"/>
    </row>
    <row r="201" spans="1:18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Q201" s="5"/>
      <c r="R201" s="5"/>
    </row>
    <row r="202" spans="1:18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Q202" s="5"/>
      <c r="R202" s="5"/>
    </row>
    <row r="203" spans="1:18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Q203" s="5"/>
      <c r="R203" s="5"/>
    </row>
    <row r="204" spans="1:18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Q204" s="5"/>
      <c r="R204" s="5"/>
    </row>
    <row r="205" spans="1:18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Q205" s="5"/>
      <c r="R205" s="5"/>
    </row>
    <row r="206" spans="1:18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Q206" s="5"/>
      <c r="R206" s="5"/>
    </row>
    <row r="207" spans="1:18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Q207" s="5"/>
      <c r="R207" s="5"/>
    </row>
    <row r="208" spans="1:18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Q208" s="5"/>
      <c r="R208" s="5"/>
    </row>
    <row r="209" spans="1:18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Q209" s="5"/>
      <c r="R209" s="5"/>
    </row>
    <row r="210" spans="1:18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Q210" s="5"/>
      <c r="R210" s="5"/>
    </row>
    <row r="211" spans="1:18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Q211" s="5"/>
      <c r="R211" s="5"/>
    </row>
    <row r="212" spans="1:18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Q212" s="5"/>
      <c r="R212" s="5"/>
    </row>
    <row r="213" spans="1:18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Q213" s="5"/>
      <c r="R213" s="5"/>
    </row>
    <row r="214" spans="1:18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Q214" s="5"/>
      <c r="R214" s="5"/>
    </row>
    <row r="215" spans="1:18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Q215" s="5"/>
      <c r="R215" s="5"/>
    </row>
    <row r="216" spans="1:18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Q216" s="5"/>
      <c r="R216" s="5"/>
    </row>
    <row r="217" spans="1:18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Q217" s="5"/>
      <c r="R217" s="5"/>
    </row>
    <row r="218" spans="1:18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Q218" s="5"/>
      <c r="R218" s="5"/>
    </row>
    <row r="219" spans="1:18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Q219" s="5"/>
      <c r="R219" s="5"/>
    </row>
    <row r="220" spans="1:18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Q220" s="5"/>
      <c r="R220" s="5"/>
    </row>
    <row r="221" spans="1:18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Q221" s="5"/>
      <c r="R221" s="5"/>
    </row>
    <row r="222" spans="1:18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Q222" s="5"/>
      <c r="R222" s="5"/>
    </row>
    <row r="223" spans="1:18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Q223" s="5"/>
      <c r="R223" s="5"/>
    </row>
    <row r="224" spans="1:18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Q224" s="5"/>
      <c r="R224" s="5"/>
    </row>
    <row r="225" spans="1:18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Q225" s="5"/>
      <c r="R225" s="5"/>
    </row>
    <row r="226" spans="1:18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Q226" s="5"/>
      <c r="R226" s="5"/>
    </row>
    <row r="227" spans="1:18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Q227" s="5"/>
      <c r="R227" s="5"/>
    </row>
    <row r="228" spans="1:18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Q228" s="5"/>
      <c r="R228" s="5"/>
    </row>
    <row r="229" spans="1:18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Q229" s="5"/>
      <c r="R229" s="5"/>
    </row>
    <row r="230" spans="1:18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Q230" s="5"/>
      <c r="R230" s="5"/>
    </row>
    <row r="231" spans="1:18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Q231" s="5"/>
      <c r="R231" s="5"/>
    </row>
    <row r="232" spans="1:18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Q232" s="5"/>
      <c r="R232" s="5"/>
    </row>
    <row r="233" spans="1:18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Q233" s="5"/>
      <c r="R233" s="5"/>
    </row>
    <row r="234" spans="1:18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Q234" s="5"/>
      <c r="R234" s="5"/>
    </row>
    <row r="235" spans="1:18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Q235" s="5"/>
      <c r="R235" s="5"/>
    </row>
    <row r="236" spans="1:18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Q236" s="5"/>
      <c r="R236" s="5"/>
    </row>
    <row r="237" spans="1:18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Q237" s="5"/>
      <c r="R237" s="5"/>
    </row>
    <row r="238" spans="1:18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Q238" s="5"/>
      <c r="R238" s="5"/>
    </row>
    <row r="239" spans="1:18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Q239" s="5"/>
      <c r="R239" s="5"/>
    </row>
    <row r="240" spans="1:18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Q240" s="5"/>
      <c r="R240" s="5"/>
    </row>
    <row r="241" spans="1:18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Q241" s="5"/>
      <c r="R241" s="5"/>
    </row>
    <row r="242" spans="1:18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Q242" s="5"/>
      <c r="R242" s="5"/>
    </row>
    <row r="243" spans="1:18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Q243" s="5"/>
      <c r="R243" s="5"/>
    </row>
    <row r="244" spans="1:18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Q244" s="5"/>
      <c r="R244" s="5"/>
    </row>
    <row r="245" spans="1:18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Q245" s="5"/>
      <c r="R245" s="5"/>
    </row>
    <row r="246" spans="1:18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Q246" s="5"/>
      <c r="R246" s="5"/>
    </row>
    <row r="247" spans="1:18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Q247" s="5"/>
      <c r="R247" s="5"/>
    </row>
    <row r="248" spans="1:18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Q248" s="5"/>
      <c r="R248" s="5"/>
    </row>
    <row r="249" spans="1:18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Q249" s="5"/>
      <c r="R249" s="5"/>
    </row>
    <row r="250" spans="1:18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Q250" s="5"/>
      <c r="R250" s="5"/>
    </row>
    <row r="251" spans="1:18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Q251" s="5"/>
      <c r="R251" s="5"/>
    </row>
    <row r="252" spans="1:18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Q252" s="5"/>
      <c r="R252" s="5"/>
    </row>
    <row r="253" spans="1:18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Q253" s="5"/>
      <c r="R253" s="5"/>
    </row>
    <row r="254" spans="1:18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Q254" s="5"/>
      <c r="R254" s="5"/>
    </row>
    <row r="255" spans="1:18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Q255" s="5"/>
      <c r="R255" s="5"/>
    </row>
    <row r="256" spans="1:18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Q256" s="5"/>
      <c r="R256" s="5"/>
    </row>
    <row r="257" spans="1:18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Q257" s="5"/>
      <c r="R257" s="5"/>
    </row>
    <row r="258" spans="1:18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Q258" s="5"/>
      <c r="R258" s="5"/>
    </row>
    <row r="259" spans="1:18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Q259" s="5"/>
      <c r="R259" s="5"/>
    </row>
    <row r="260" spans="1:18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Q260" s="5"/>
      <c r="R260" s="5"/>
    </row>
    <row r="261" spans="1:18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Q261" s="5"/>
      <c r="R261" s="5"/>
    </row>
    <row r="262" spans="1:18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Q262" s="5"/>
      <c r="R262" s="5"/>
    </row>
    <row r="263" spans="1:18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Q263" s="5"/>
      <c r="R263" s="5"/>
    </row>
    <row r="264" spans="1:18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Q264" s="5"/>
      <c r="R264" s="5"/>
    </row>
    <row r="265" spans="1:18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Q265" s="5"/>
      <c r="R265" s="5"/>
    </row>
    <row r="266" spans="1:18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Q266" s="5"/>
      <c r="R266" s="5"/>
    </row>
    <row r="267" spans="1:18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Q267" s="5"/>
      <c r="R267" s="5"/>
    </row>
    <row r="268" spans="1:18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Q268" s="5"/>
      <c r="R268" s="5"/>
    </row>
    <row r="269" spans="1:18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Q269" s="5"/>
      <c r="R269" s="5"/>
    </row>
    <row r="270" spans="1:18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Q270" s="5"/>
      <c r="R270" s="5"/>
    </row>
    <row r="271" spans="1:18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Q271" s="5"/>
      <c r="R271" s="5"/>
    </row>
    <row r="272" spans="1:18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Q272" s="5"/>
      <c r="R272" s="5"/>
    </row>
    <row r="273" spans="1:18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Q273" s="5"/>
      <c r="R273" s="5"/>
    </row>
    <row r="274" spans="1:18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Q274" s="5"/>
      <c r="R274" s="5"/>
    </row>
    <row r="275" spans="1:18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Q275" s="5"/>
      <c r="R275" s="5"/>
    </row>
    <row r="276" spans="1:18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Q276" s="5"/>
      <c r="R276" s="5"/>
    </row>
    <row r="277" spans="1:18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Q277" s="5"/>
      <c r="R277" s="5"/>
    </row>
    <row r="278" spans="1:18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Q278" s="5"/>
      <c r="R278" s="5"/>
    </row>
    <row r="279" spans="1:18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Q279" s="5"/>
      <c r="R279" s="5"/>
    </row>
    <row r="280" spans="1:18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Q280" s="5"/>
      <c r="R280" s="5"/>
    </row>
    <row r="281" spans="1:18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Q281" s="5"/>
      <c r="R281" s="5"/>
    </row>
    <row r="282" spans="1:18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Q282" s="5"/>
      <c r="R282" s="5"/>
    </row>
    <row r="283" spans="1:18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Q283" s="5"/>
      <c r="R283" s="5"/>
    </row>
    <row r="284" spans="1:18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Q284" s="5"/>
      <c r="R284" s="5"/>
    </row>
    <row r="285" spans="1:18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Q285" s="5"/>
      <c r="R285" s="5"/>
    </row>
    <row r="286" spans="1:18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Q286" s="5"/>
      <c r="R286" s="5"/>
    </row>
    <row r="287" spans="1:18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Q287" s="5"/>
      <c r="R287" s="5"/>
    </row>
    <row r="288" spans="1:18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Q288" s="5"/>
      <c r="R288" s="5"/>
    </row>
    <row r="289" spans="1:18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Q289" s="5"/>
      <c r="R289" s="5"/>
    </row>
    <row r="290" spans="1:18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Q290" s="5"/>
      <c r="R290" s="5"/>
    </row>
    <row r="291" spans="1:18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Q291" s="5"/>
      <c r="R291" s="5"/>
    </row>
    <row r="292" spans="1:18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Q292" s="5"/>
      <c r="R292" s="5"/>
    </row>
    <row r="293" spans="1:18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Q293" s="5"/>
      <c r="R293" s="5"/>
    </row>
    <row r="294" spans="1:18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Q294" s="5"/>
      <c r="R294" s="5"/>
    </row>
    <row r="295" spans="1:18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Q295" s="5"/>
      <c r="R295" s="5"/>
    </row>
    <row r="296" spans="1:18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Q296" s="5"/>
      <c r="R296" s="5"/>
    </row>
    <row r="297" spans="1:18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Q297" s="5"/>
      <c r="R297" s="5"/>
    </row>
    <row r="298" spans="1:18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Q298" s="5"/>
      <c r="R298" s="5"/>
    </row>
    <row r="299" spans="1:18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Q299" s="5"/>
      <c r="R299" s="5"/>
    </row>
    <row r="300" spans="1:18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Q300" s="5"/>
      <c r="R300" s="5"/>
    </row>
    <row r="301" spans="1:18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Q301" s="5"/>
      <c r="R301" s="5"/>
    </row>
    <row r="302" spans="1:18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Q302" s="5"/>
      <c r="R302" s="5"/>
    </row>
    <row r="303" spans="1:18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Q303" s="5"/>
      <c r="R303" s="5"/>
    </row>
    <row r="304" spans="1:18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Q304" s="5"/>
      <c r="R304" s="5"/>
    </row>
    <row r="305" spans="1:18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Q305" s="5"/>
      <c r="R305" s="5"/>
    </row>
    <row r="306" spans="1:18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Q306" s="5"/>
      <c r="R306" s="5"/>
    </row>
    <row r="307" spans="1:18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Q307" s="5"/>
      <c r="R307" s="5"/>
    </row>
    <row r="308" spans="1:18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Q308" s="5"/>
      <c r="R308" s="5"/>
    </row>
    <row r="309" spans="1:18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Q309" s="5"/>
      <c r="R309" s="5"/>
    </row>
    <row r="310" spans="1:18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Q310" s="5"/>
      <c r="R310" s="5"/>
    </row>
    <row r="311" spans="1:18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Q311" s="5"/>
      <c r="R311" s="5"/>
    </row>
    <row r="312" spans="1:18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Q312" s="5"/>
      <c r="R312" s="5"/>
    </row>
    <row r="313" spans="1:18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Q313" s="5"/>
      <c r="R313" s="5"/>
    </row>
    <row r="314" spans="1:18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Q314" s="5"/>
      <c r="R314" s="5"/>
    </row>
    <row r="315" spans="1:18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Q315" s="5"/>
      <c r="R315" s="5"/>
    </row>
    <row r="316" spans="1:18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Q316" s="5"/>
      <c r="R316" s="5"/>
    </row>
    <row r="317" spans="1:18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Q317" s="5"/>
      <c r="R317" s="5"/>
    </row>
    <row r="318" spans="1:18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Q318" s="5"/>
      <c r="R318" s="5"/>
    </row>
    <row r="319" spans="1:18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Q319" s="5"/>
      <c r="R319" s="5"/>
    </row>
    <row r="320" spans="1:18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Q320" s="5"/>
      <c r="R320" s="5"/>
    </row>
    <row r="321" spans="1:18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Q321" s="5"/>
      <c r="R321" s="5"/>
    </row>
    <row r="322" spans="1:18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Q322" s="5"/>
      <c r="R322" s="5"/>
    </row>
    <row r="323" spans="1:18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Q323" s="5"/>
      <c r="R323" s="5"/>
    </row>
    <row r="324" spans="1:18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Q324" s="5"/>
      <c r="R324" s="5"/>
    </row>
    <row r="325" spans="1:18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Q325" s="5"/>
      <c r="R325" s="5"/>
    </row>
    <row r="326" spans="1:18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Q326" s="5"/>
      <c r="R326" s="5"/>
    </row>
    <row r="327" spans="1:18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Q327" s="5"/>
      <c r="R327" s="5"/>
    </row>
    <row r="328" spans="1:18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Q328" s="5"/>
      <c r="R328" s="5"/>
    </row>
    <row r="329" spans="1:18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Q329" s="5"/>
      <c r="R329" s="5"/>
    </row>
    <row r="330" spans="1:18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Q330" s="5"/>
      <c r="R330" s="5"/>
    </row>
    <row r="331" spans="1:18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Q331" s="5"/>
      <c r="R331" s="5"/>
    </row>
    <row r="332" spans="1:18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Q332" s="5"/>
      <c r="R332" s="5"/>
    </row>
    <row r="333" spans="1:18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Q333" s="5"/>
      <c r="R333" s="5"/>
    </row>
    <row r="334" spans="1:18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Q334" s="5"/>
      <c r="R334" s="5"/>
    </row>
    <row r="335" spans="1:18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Q335" s="5"/>
      <c r="R335" s="5"/>
    </row>
    <row r="336" spans="1:18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Q336" s="5"/>
      <c r="R336" s="5"/>
    </row>
    <row r="337" spans="1:18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Q337" s="5"/>
      <c r="R337" s="5"/>
    </row>
    <row r="338" spans="1:18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Q338" s="5"/>
      <c r="R338" s="5"/>
    </row>
    <row r="339" spans="1:18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Q339" s="5"/>
      <c r="R339" s="5"/>
    </row>
    <row r="340" spans="1:18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Q340" s="5"/>
      <c r="R340" s="5"/>
    </row>
    <row r="341" spans="1:18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Q341" s="5"/>
      <c r="R341" s="5"/>
    </row>
    <row r="342" spans="1:18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Q342" s="5"/>
      <c r="R342" s="5"/>
    </row>
    <row r="343" spans="1:18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Q343" s="5"/>
      <c r="R343" s="5"/>
    </row>
    <row r="344" spans="1:18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Q344" s="5"/>
      <c r="R344" s="5"/>
    </row>
    <row r="345" spans="1:18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Q345" s="5"/>
      <c r="R345" s="5"/>
    </row>
    <row r="346" spans="1:18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Q346" s="5"/>
      <c r="R346" s="5"/>
    </row>
    <row r="347" spans="1:18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Q347" s="5"/>
      <c r="R347" s="5"/>
    </row>
    <row r="348" spans="1:18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Q348" s="5"/>
      <c r="R348" s="5"/>
    </row>
    <row r="349" spans="1:18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Q349" s="5"/>
      <c r="R349" s="5"/>
    </row>
    <row r="350" spans="1:18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Q350" s="5"/>
      <c r="R350" s="5"/>
    </row>
    <row r="351" spans="1:18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Q351" s="5"/>
      <c r="R351" s="5"/>
    </row>
    <row r="352" spans="1:18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Q352" s="5"/>
      <c r="R352" s="5"/>
    </row>
    <row r="353" spans="1:18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Q353" s="5"/>
      <c r="R353" s="5"/>
    </row>
    <row r="354" spans="1:18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Q354" s="5"/>
      <c r="R354" s="5"/>
    </row>
    <row r="355" spans="1:18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Q355" s="5"/>
      <c r="R355" s="5"/>
    </row>
    <row r="356" spans="1:18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Q356" s="5"/>
      <c r="R356" s="5"/>
    </row>
    <row r="357" spans="1:18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Q357" s="5"/>
      <c r="R357" s="5"/>
    </row>
    <row r="358" spans="1:18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Q358" s="5"/>
      <c r="R358" s="5"/>
    </row>
    <row r="359" spans="1:18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Q359" s="5"/>
      <c r="R359" s="5"/>
    </row>
    <row r="360" spans="1:18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Q360" s="5"/>
      <c r="R360" s="5"/>
    </row>
    <row r="361" spans="1:18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Q361" s="5"/>
      <c r="R361" s="5"/>
    </row>
    <row r="362" spans="1:18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Q362" s="5"/>
      <c r="R362" s="5"/>
    </row>
    <row r="363" spans="1:18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Q363" s="5"/>
      <c r="R363" s="5"/>
    </row>
    <row r="364" spans="1:18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Q364" s="5"/>
      <c r="R364" s="5"/>
    </row>
    <row r="365" spans="1:18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Q365" s="5"/>
      <c r="R365" s="5"/>
    </row>
    <row r="366" spans="1:18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Q366" s="5"/>
      <c r="R366" s="5"/>
    </row>
    <row r="367" spans="1:18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Q367" s="5"/>
      <c r="R367" s="5"/>
    </row>
    <row r="368" spans="1:18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Q368" s="5"/>
      <c r="R368" s="5"/>
    </row>
    <row r="369" spans="1:18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Q369" s="5"/>
      <c r="R369" s="5"/>
    </row>
    <row r="370" spans="1:18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Q370" s="5"/>
      <c r="R370" s="5"/>
    </row>
    <row r="371" spans="1:18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Q371" s="5"/>
      <c r="R371" s="5"/>
    </row>
    <row r="372" spans="1:18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Q372" s="5"/>
      <c r="R372" s="5"/>
    </row>
    <row r="373" spans="1:18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Q373" s="5"/>
      <c r="R373" s="5"/>
    </row>
    <row r="374" spans="1:18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Q374" s="5"/>
      <c r="R374" s="5"/>
    </row>
    <row r="375" spans="1:18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Q375" s="5"/>
      <c r="R375" s="5"/>
    </row>
    <row r="376" spans="1:18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Q376" s="5"/>
      <c r="R376" s="5"/>
    </row>
    <row r="377" spans="1:18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Q377" s="5"/>
      <c r="R377" s="5"/>
    </row>
    <row r="378" spans="1:18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Q378" s="5"/>
      <c r="R378" s="5"/>
    </row>
    <row r="379" spans="1:18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Q379" s="5"/>
      <c r="R379" s="5"/>
    </row>
    <row r="380" spans="1:18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Q380" s="5"/>
      <c r="R380" s="5"/>
    </row>
    <row r="381" spans="1:18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Q381" s="5"/>
      <c r="R381" s="5"/>
    </row>
    <row r="382" spans="1:18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Q382" s="5"/>
      <c r="R382" s="5"/>
    </row>
    <row r="383" spans="1:18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Q383" s="5"/>
      <c r="R383" s="5"/>
    </row>
    <row r="384" spans="1:18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Q384" s="5"/>
      <c r="R384" s="5"/>
    </row>
    <row r="385" spans="1:18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Q385" s="5"/>
      <c r="R385" s="5"/>
    </row>
    <row r="386" spans="1:18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Q386" s="5"/>
      <c r="R386" s="5"/>
    </row>
    <row r="387" spans="1:18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Q387" s="5"/>
      <c r="R387" s="5"/>
    </row>
    <row r="388" spans="1:18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Q388" s="5"/>
      <c r="R388" s="5"/>
    </row>
    <row r="389" spans="1:18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Q389" s="5"/>
      <c r="R389" s="5"/>
    </row>
    <row r="390" spans="1:18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Q390" s="5"/>
      <c r="R390" s="5"/>
    </row>
    <row r="391" spans="1:18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Q391" s="5"/>
      <c r="R391" s="5"/>
    </row>
    <row r="392" spans="1:18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Q392" s="5"/>
      <c r="R392" s="5"/>
    </row>
    <row r="393" spans="1:18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Q393" s="5"/>
      <c r="R393" s="5"/>
    </row>
    <row r="394" spans="1:18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Q394" s="5"/>
      <c r="R394" s="5"/>
    </row>
    <row r="395" spans="1:18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Q395" s="5"/>
      <c r="R395" s="5"/>
    </row>
    <row r="396" spans="1:18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Q396" s="5"/>
      <c r="R396" s="5"/>
    </row>
    <row r="397" spans="1:18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Q397" s="5"/>
      <c r="R397" s="5"/>
    </row>
    <row r="398" spans="1:18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Q398" s="5"/>
      <c r="R398" s="5"/>
    </row>
    <row r="399" spans="1:18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Q399" s="5"/>
      <c r="R399" s="5"/>
    </row>
    <row r="400" spans="1:18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Q400" s="5"/>
      <c r="R400" s="5"/>
    </row>
    <row r="401" spans="1:18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Q401" s="5"/>
      <c r="R401" s="5"/>
    </row>
    <row r="402" spans="1:18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Q402" s="5"/>
      <c r="R402" s="5"/>
    </row>
    <row r="403" spans="1:18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Q403" s="5"/>
      <c r="R403" s="5"/>
    </row>
    <row r="404" spans="1:18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Q404" s="5"/>
      <c r="R404" s="5"/>
    </row>
    <row r="405" spans="1:18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Q405" s="5"/>
      <c r="R405" s="5"/>
    </row>
    <row r="406" spans="1:18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Q406" s="5"/>
      <c r="R406" s="5"/>
    </row>
    <row r="407" spans="1:18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Q407" s="5"/>
      <c r="R407" s="5"/>
    </row>
    <row r="408" spans="1:18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Q408" s="5"/>
      <c r="R408" s="5"/>
    </row>
    <row r="409" spans="1:18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Q409" s="5"/>
      <c r="R409" s="5"/>
    </row>
    <row r="410" spans="1:18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Q410" s="5"/>
      <c r="R410" s="5"/>
    </row>
    <row r="411" spans="1:18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Q411" s="5"/>
      <c r="R411" s="5"/>
    </row>
    <row r="412" spans="1:18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Q412" s="5"/>
      <c r="R412" s="5"/>
    </row>
    <row r="413" spans="1:18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Q413" s="5"/>
      <c r="R413" s="5"/>
    </row>
    <row r="414" spans="1:18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Q414" s="5"/>
      <c r="R414" s="5"/>
    </row>
    <row r="415" spans="1:18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Q415" s="5"/>
      <c r="R415" s="5"/>
    </row>
    <row r="416" spans="1:18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Q416" s="5"/>
      <c r="R416" s="5"/>
    </row>
    <row r="417" spans="1:18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Q417" s="5"/>
      <c r="R417" s="5"/>
    </row>
    <row r="418" spans="1:18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Q418" s="5"/>
      <c r="R418" s="5"/>
    </row>
    <row r="419" spans="1:18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Q419" s="5"/>
      <c r="R419" s="5"/>
    </row>
    <row r="420" spans="1:18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Q420" s="5"/>
      <c r="R420" s="5"/>
    </row>
    <row r="421" spans="1:18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Q421" s="5"/>
      <c r="R421" s="5"/>
    </row>
    <row r="422" spans="1:18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Q422" s="5"/>
      <c r="R422" s="5"/>
    </row>
    <row r="423" spans="1:18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Q423" s="5"/>
      <c r="R423" s="5"/>
    </row>
    <row r="424" spans="1:18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Q424" s="5"/>
      <c r="R424" s="5"/>
    </row>
    <row r="425" spans="1:18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Q425" s="5"/>
      <c r="R425" s="5"/>
    </row>
    <row r="426" spans="1:18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Q426" s="5"/>
      <c r="R426" s="5"/>
    </row>
    <row r="427" spans="1:18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Q427" s="5"/>
      <c r="R427" s="5"/>
    </row>
    <row r="428" spans="1:18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Q428" s="5"/>
      <c r="R428" s="5"/>
    </row>
    <row r="429" spans="1:18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Q429" s="5"/>
      <c r="R429" s="5"/>
    </row>
    <row r="430" spans="1:18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Q430" s="5"/>
      <c r="R430" s="5"/>
    </row>
    <row r="431" spans="1:18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Q431" s="5"/>
      <c r="R431" s="5"/>
    </row>
    <row r="432" spans="1:18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Q432" s="5"/>
      <c r="R432" s="5"/>
    </row>
    <row r="433" spans="1:18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Q433" s="5"/>
      <c r="R433" s="5"/>
    </row>
    <row r="434" spans="1:18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Q434" s="5"/>
      <c r="R434" s="5"/>
    </row>
    <row r="435" spans="1:18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Q435" s="5"/>
      <c r="R435" s="5"/>
    </row>
    <row r="436" spans="1:18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Q436" s="5"/>
      <c r="R436" s="5"/>
    </row>
    <row r="437" spans="1:18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Q437" s="5"/>
      <c r="R437" s="5"/>
    </row>
    <row r="438" spans="1:18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Q438" s="5"/>
      <c r="R438" s="5"/>
    </row>
    <row r="439" spans="1:18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Q439" s="5"/>
      <c r="R439" s="5"/>
    </row>
    <row r="440" spans="1:18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Q440" s="5"/>
      <c r="R440" s="5"/>
    </row>
    <row r="441" spans="1:18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Q441" s="5"/>
      <c r="R441" s="5"/>
    </row>
    <row r="442" spans="1:18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Q442" s="5"/>
      <c r="R442" s="5"/>
    </row>
    <row r="443" spans="1:18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Q443" s="5"/>
      <c r="R443" s="5"/>
    </row>
    <row r="444" spans="1:18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Q444" s="5"/>
      <c r="R444" s="5"/>
    </row>
    <row r="445" spans="1:18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Q445" s="5"/>
      <c r="R445" s="5"/>
    </row>
    <row r="446" spans="1:18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Q446" s="5"/>
      <c r="R446" s="5"/>
    </row>
    <row r="447" spans="1:18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Q447" s="5"/>
      <c r="R447" s="5"/>
    </row>
    <row r="448" spans="1:18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Q448" s="5"/>
      <c r="R448" s="5"/>
    </row>
    <row r="449" spans="1:18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Q449" s="5"/>
      <c r="R449" s="5"/>
    </row>
    <row r="450" spans="1:18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Q450" s="5"/>
      <c r="R450" s="5"/>
    </row>
    <row r="451" spans="1:18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Q451" s="5"/>
      <c r="R451" s="5"/>
    </row>
    <row r="452" spans="1:18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Q452" s="5"/>
      <c r="R452" s="5"/>
    </row>
    <row r="453" spans="1:18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Q453" s="5"/>
      <c r="R453" s="5"/>
    </row>
    <row r="454" spans="1:18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Q454" s="5"/>
      <c r="R454" s="5"/>
    </row>
    <row r="455" spans="1:18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Q455" s="5"/>
      <c r="R455" s="5"/>
    </row>
    <row r="456" spans="1:18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Q456" s="5"/>
      <c r="R456" s="5"/>
    </row>
    <row r="457" spans="1:18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Q457" s="5"/>
      <c r="R457" s="5"/>
    </row>
    <row r="458" spans="1:18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Q458" s="5"/>
      <c r="R458" s="5"/>
    </row>
    <row r="459" spans="1:18" x14ac:dyDescent="0.2">
      <c r="G459" s="5"/>
      <c r="H459" s="5"/>
      <c r="I459" s="5"/>
      <c r="J459" s="5"/>
      <c r="K459" s="5"/>
      <c r="L459" s="5"/>
      <c r="Q459" s="5"/>
      <c r="R459" s="5"/>
    </row>
    <row r="460" spans="1:18" x14ac:dyDescent="0.2">
      <c r="G460" s="5"/>
      <c r="H460" s="5"/>
      <c r="I460" s="5"/>
      <c r="J460" s="5"/>
      <c r="K460" s="5"/>
      <c r="L460" s="5"/>
      <c r="Q460" s="5"/>
      <c r="R460" s="5"/>
    </row>
    <row r="461" spans="1:18" x14ac:dyDescent="0.2">
      <c r="K461" s="5"/>
      <c r="Q461" s="5"/>
    </row>
  </sheetData>
  <mergeCells count="44">
    <mergeCell ref="A3:D3"/>
    <mergeCell ref="S6:T6"/>
    <mergeCell ref="M2:N2"/>
    <mergeCell ref="M3:N3"/>
    <mergeCell ref="M4:N4"/>
    <mergeCell ref="M5:N5"/>
    <mergeCell ref="S2:T2"/>
    <mergeCell ref="S3:T3"/>
    <mergeCell ref="S4:T4"/>
    <mergeCell ref="S5:T5"/>
    <mergeCell ref="O3:P3"/>
    <mergeCell ref="O4:P4"/>
    <mergeCell ref="O5:P5"/>
    <mergeCell ref="A51:D51"/>
    <mergeCell ref="K2:L2"/>
    <mergeCell ref="A2:D2"/>
    <mergeCell ref="A4:D4"/>
    <mergeCell ref="A6:D6"/>
    <mergeCell ref="A5:D5"/>
    <mergeCell ref="G5:H5"/>
    <mergeCell ref="G6:H6"/>
    <mergeCell ref="I5:J5"/>
    <mergeCell ref="I6:J6"/>
    <mergeCell ref="K5:L5"/>
    <mergeCell ref="G3:H3"/>
    <mergeCell ref="I3:J3"/>
    <mergeCell ref="K3:L3"/>
    <mergeCell ref="I4:J4"/>
    <mergeCell ref="K4:L4"/>
    <mergeCell ref="R56:V56"/>
    <mergeCell ref="G2:H2"/>
    <mergeCell ref="Q2:R2"/>
    <mergeCell ref="U2:V2"/>
    <mergeCell ref="I2:J2"/>
    <mergeCell ref="K6:L6"/>
    <mergeCell ref="Q4:R4"/>
    <mergeCell ref="Q5:R5"/>
    <mergeCell ref="Q6:R6"/>
    <mergeCell ref="U4:V4"/>
    <mergeCell ref="U5:V5"/>
    <mergeCell ref="U6:V6"/>
    <mergeCell ref="G4:H4"/>
    <mergeCell ref="Q3:R3"/>
    <mergeCell ref="U3:V3"/>
  </mergeCells>
  <phoneticPr fontId="0" type="noConversion"/>
  <printOptions horizontalCentered="1" verticalCentered="1"/>
  <pageMargins left="0.25" right="0.25" top="0.75" bottom="0.75" header="0.3" footer="0.3"/>
  <pageSetup paperSize="17" scale="71" orientation="landscape" r:id="rId1"/>
  <headerFooter alignWithMargins="0">
    <oddFooter>&amp;L&amp;8&amp;Z&amp;F</oddFooter>
  </headerFooter>
  <rowBreaks count="1" manualBreakCount="1">
    <brk id="5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Tab - BASE</vt:lpstr>
      <vt:lpstr>'Bid Tab - BASE'!Print_Area</vt:lpstr>
      <vt:lpstr>'Bid Tab - BASE'!Print_Titles</vt:lpstr>
    </vt:vector>
  </TitlesOfParts>
  <Company>Keller &amp; Kirkpatrick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R. Deckenbach</dc:creator>
  <cp:lastModifiedBy>Demareski, Mark</cp:lastModifiedBy>
  <cp:lastPrinted>2023-06-05T19:05:28Z</cp:lastPrinted>
  <dcterms:created xsi:type="dcterms:W3CDTF">2000-04-25T12:48:07Z</dcterms:created>
  <dcterms:modified xsi:type="dcterms:W3CDTF">2023-06-05T20:28:37Z</dcterms:modified>
</cp:coreProperties>
</file>