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a-file01\WDOX$\MUNI\BOGO\BOGOMUN23011\ENGINEERING\"/>
    </mc:Choice>
  </mc:AlternateContent>
  <xr:revisionPtr revIDLastSave="0" documentId="13_ncr:1_{2ED667E5-4678-464D-BC9C-2CDB0199E6C5}" xr6:coauthVersionLast="47" xr6:coauthVersionMax="47" xr10:uidLastSave="{00000000-0000-0000-0000-000000000000}"/>
  <bookViews>
    <workbookView xWindow="77280" yWindow="7185" windowWidth="29040" windowHeight="16440" activeTab="1" xr2:uid="{00000000-000D-0000-FFFF-FFFF00000000}"/>
  </bookViews>
  <sheets>
    <sheet name="Exec. Summary" sheetId="2" r:id="rId1"/>
    <sheet name=" BASE BID" sheetId="1" r:id="rId2"/>
  </sheets>
  <definedNames>
    <definedName name="_xlnm._FilterDatabase" localSheetId="0" hidden="1">'Exec. Summary'!$A$8:$B$8</definedName>
    <definedName name="_xlnm.Print_Area" localSheetId="1">' BASE BID'!$A$1:$M$54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9" i="1" l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I14" i="1"/>
  <c r="G14" i="1"/>
  <c r="M14" i="1"/>
  <c r="K14" i="1"/>
  <c r="I15" i="1"/>
  <c r="K15" i="1"/>
  <c r="M53" i="1"/>
  <c r="K53" i="1"/>
  <c r="I53" i="1"/>
  <c r="G53" i="1"/>
  <c r="M38" i="1"/>
  <c r="K38" i="1"/>
  <c r="M37" i="1"/>
  <c r="K37" i="1"/>
  <c r="I37" i="1"/>
  <c r="G37" i="1"/>
  <c r="M36" i="1"/>
  <c r="K36" i="1"/>
  <c r="I36" i="1"/>
  <c r="G36" i="1"/>
  <c r="M35" i="1"/>
  <c r="K35" i="1"/>
  <c r="I35" i="1"/>
  <c r="G35" i="1"/>
  <c r="M34" i="1"/>
  <c r="K34" i="1"/>
  <c r="I34" i="1"/>
  <c r="G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3" i="1"/>
  <c r="M12" i="1"/>
  <c r="M11" i="1"/>
  <c r="M10" i="1"/>
  <c r="M9" i="1"/>
  <c r="M54" i="1" l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3" i="1"/>
  <c r="K12" i="1"/>
  <c r="K11" i="1"/>
  <c r="K10" i="1"/>
  <c r="K9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6" i="1"/>
  <c r="G16" i="1"/>
  <c r="G15" i="1"/>
  <c r="I13" i="1"/>
  <c r="G13" i="1"/>
  <c r="I12" i="1"/>
  <c r="G12" i="1"/>
  <c r="I11" i="1"/>
  <c r="G11" i="1"/>
  <c r="I10" i="1"/>
  <c r="G10" i="1"/>
  <c r="I9" i="1"/>
  <c r="G9" i="1"/>
  <c r="G54" i="1" l="1"/>
  <c r="I54" i="1"/>
  <c r="K54" i="1"/>
</calcChain>
</file>

<file path=xl/sharedStrings.xml><?xml version="1.0" encoding="utf-8"?>
<sst xmlns="http://schemas.openxmlformats.org/spreadsheetml/2006/main" count="145" uniqueCount="99">
  <si>
    <t>PROJECT:</t>
  </si>
  <si>
    <t>FOR:</t>
  </si>
  <si>
    <t>BIDS RECEIVED:</t>
  </si>
  <si>
    <t xml:space="preserve"> </t>
  </si>
  <si>
    <t>UNIT</t>
  </si>
  <si>
    <t>QTY</t>
  </si>
  <si>
    <t>UNIT PRICE</t>
  </si>
  <si>
    <t>TOTAL COST</t>
  </si>
  <si>
    <t>EXECUTIVE SUMMARY</t>
  </si>
  <si>
    <t xml:space="preserve"> Item #</t>
  </si>
  <si>
    <t xml:space="preserve">  DESCRIPTION</t>
  </si>
  <si>
    <t>Contractor</t>
  </si>
  <si>
    <t>LS</t>
  </si>
  <si>
    <t>Allow</t>
  </si>
  <si>
    <t>LF</t>
  </si>
  <si>
    <t>SY</t>
  </si>
  <si>
    <t>CY</t>
  </si>
  <si>
    <t>SF</t>
  </si>
  <si>
    <t>Concrete Sidewalk, 4" Thick</t>
  </si>
  <si>
    <t>Concrete Sidewalk, Reinforced, 6" Thick</t>
  </si>
  <si>
    <t>HMA Milling, 3" or Less</t>
  </si>
  <si>
    <t>Reset Water Valve Box</t>
  </si>
  <si>
    <t>Traffic Markings, Symbols</t>
  </si>
  <si>
    <t>Topsoil Spreading, 4" Thick</t>
  </si>
  <si>
    <t>Fertilizing and Seeding, Type A-3</t>
  </si>
  <si>
    <t>Straw Mulching</t>
  </si>
  <si>
    <t>Contract Allowance for Unforeseen Conditions</t>
  </si>
  <si>
    <t>Detectable Warning Surface</t>
  </si>
  <si>
    <t>Concrete Sidewalk, 4" Thick (if and where directed)</t>
  </si>
  <si>
    <t>CARLMUN23.010</t>
  </si>
  <si>
    <t>BASE BID</t>
  </si>
  <si>
    <t xml:space="preserve">BASE BID    </t>
  </si>
  <si>
    <t>Mobilization</t>
  </si>
  <si>
    <t>Clearing Site</t>
  </si>
  <si>
    <t>Drum</t>
  </si>
  <si>
    <t>Traffic Cone</t>
  </si>
  <si>
    <t>Traffic Director, Flagger</t>
  </si>
  <si>
    <t>Construction Signs</t>
  </si>
  <si>
    <t>Inlet Filter, Type 1</t>
  </si>
  <si>
    <t>9" x 18" Concrete Vertical Curb</t>
  </si>
  <si>
    <t>Inlet, Type B</t>
  </si>
  <si>
    <t>Bicycle Safe Grate</t>
  </si>
  <si>
    <t>Reset Gas Valve Box</t>
  </si>
  <si>
    <t>Final Cleanup</t>
  </si>
  <si>
    <t>Hours</t>
  </si>
  <si>
    <t>Reconstruct Pavers</t>
  </si>
  <si>
    <t xml:space="preserve">Belgian Block Curb </t>
  </si>
  <si>
    <t>MA-23 Larch Avenue Roadway Improvements (NJDOT FUNDED)</t>
  </si>
  <si>
    <t>MA-23 Larch Avenue Roadway Improvements                            (NJDOT FUNDED)</t>
  </si>
  <si>
    <t>JULY 11, 2023 - 11:00 am</t>
  </si>
  <si>
    <t>BOROUGH OF BOGOTA, BERGEN COUNTY, NEW JERSEY</t>
  </si>
  <si>
    <t>Concrete Driveway, Reinforced, 6" Thick</t>
  </si>
  <si>
    <t>Hot Mix Asphalt Driveway , 6" Thick (Driveway Restoration)</t>
  </si>
  <si>
    <t>SFF</t>
  </si>
  <si>
    <t>Landscape Retaining Wall</t>
  </si>
  <si>
    <t>Field Reconstruct Inlet</t>
  </si>
  <si>
    <t>Reset Existing Casings (Inlets and Manholes)</t>
  </si>
  <si>
    <t>Curb Piece (Type N-Eco)</t>
  </si>
  <si>
    <t>TONS Hot Mix Asphalt 9.5 M 64 Surface Course (2" Thick)</t>
  </si>
  <si>
    <t>TONS Hot Mix Asphalt 19 M 64 Surface Course (4" Thick) (If &amp; Where Directed)</t>
  </si>
  <si>
    <t>Excavation, Unclassified (If and Where Directed)</t>
  </si>
  <si>
    <t>Traffic Stripes, 4"</t>
  </si>
  <si>
    <t>Traffic Stripes, 6"</t>
  </si>
  <si>
    <t>Geotextile Fabric and Tack Coat</t>
  </si>
  <si>
    <t>Borrow Topsoil</t>
  </si>
  <si>
    <t>Traffic Marking Lines, 8"</t>
  </si>
  <si>
    <t>Traffic Marking Lines, 24"</t>
  </si>
  <si>
    <t>Stump Removal</t>
  </si>
  <si>
    <t>Tree Removal, Over 12" to 18" Diameter, (If and Where Directed)</t>
  </si>
  <si>
    <t>Small Deciduous Tree, 2-2 1/2" Calipher, B&amp;B (If and Where Directed)</t>
  </si>
  <si>
    <t>Dense-Graded Aggregate Base Course, 6" Thick (If and Where Directed)</t>
  </si>
  <si>
    <t xml:space="preserve">MA-23 LARCH AVENUE ROADWAY IMPROVEMENTS </t>
  </si>
  <si>
    <t>(NJDOT FUNDED)</t>
  </si>
  <si>
    <t>BOGOMUN23.011</t>
  </si>
  <si>
    <t>DLS Contracting Inc.</t>
  </si>
  <si>
    <t>36 Montesano Road, Fairfield, NJ  07004</t>
  </si>
  <si>
    <t>Phone: 973-661-4188 / Fax# 973-661-4199</t>
  </si>
  <si>
    <t>D&amp;L Paving Contractors, Inx.</t>
  </si>
  <si>
    <t>675 Franklin Avenue, Nutley, NJ  07110</t>
  </si>
  <si>
    <t>Phone: 973-667-7300 / Fax# 973-667-1190</t>
  </si>
  <si>
    <t>JULY 11, 2023 - 11:00 AM</t>
  </si>
  <si>
    <t>4 Clean Up Inc.</t>
  </si>
  <si>
    <t>PO Box 5098, North Bergen, NJ  07047</t>
  </si>
  <si>
    <t>Phone:  201-217-0042 / Fax:  201-271-0118</t>
  </si>
  <si>
    <t>300 Kuller Road, Clifton, NJ  07011</t>
  </si>
  <si>
    <t>Phone:  973-772-9292 / Fax:  771-9222</t>
  </si>
  <si>
    <t>AJM Contractors, Inc.</t>
  </si>
  <si>
    <t>Breakaway Barricade</t>
  </si>
  <si>
    <t>DLS Contracting, Inc</t>
  </si>
  <si>
    <t>36 Montesano Road</t>
  </si>
  <si>
    <t>Fairfield, NJ  07004</t>
  </si>
  <si>
    <t xml:space="preserve">D&amp;L Paving Contractors </t>
  </si>
  <si>
    <t>675 Franklin Avenue</t>
  </si>
  <si>
    <t>Nutley, NJ  07110</t>
  </si>
  <si>
    <t>AJM Contractors, Inc</t>
  </si>
  <si>
    <t>300 Kuller Road</t>
  </si>
  <si>
    <t>Clifton, NJ  07011</t>
  </si>
  <si>
    <t>PO Box 5098</t>
  </si>
  <si>
    <t>North Bergen, NJ  07047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</si>
</sst>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70" formatCode="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trike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0" fillId="0" borderId="14" xfId="2" applyFont="1" applyBorder="1" applyAlignment="1">
      <alignment vertical="center"/>
    </xf>
    <xf numFmtId="0" fontId="10" fillId="0" borderId="12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3" fillId="0" borderId="14" xfId="2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0" fontId="13" fillId="0" borderId="7" xfId="2" applyFont="1" applyBorder="1" applyAlignment="1">
      <alignment horizontal="center"/>
    </xf>
    <xf numFmtId="0" fontId="15" fillId="2" borderId="4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4" fillId="2" borderId="7" xfId="2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4" fontId="14" fillId="2" borderId="7" xfId="1" applyFont="1" applyFill="1" applyBorder="1" applyAlignment="1">
      <alignment horizontal="left" vertical="center"/>
    </xf>
    <xf numFmtId="44" fontId="14" fillId="0" borderId="7" xfId="1" applyFont="1" applyFill="1" applyBorder="1" applyAlignment="1">
      <alignment horizontal="left" vertical="center"/>
    </xf>
    <xf numFmtId="3" fontId="3" fillId="3" borderId="4" xfId="0" applyNumberFormat="1" applyFont="1" applyFill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4" fontId="14" fillId="2" borderId="4" xfId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4" fontId="14" fillId="0" borderId="4" xfId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0" fillId="0" borderId="10" xfId="2" applyFont="1" applyBorder="1" applyAlignment="1">
      <alignment horizontal="left" vertical="center"/>
    </xf>
    <xf numFmtId="15" fontId="10" fillId="0" borderId="2" xfId="2" applyNumberFormat="1" applyFont="1" applyBorder="1" applyAlignment="1">
      <alignment horizontal="left" vertical="center"/>
    </xf>
    <xf numFmtId="15" fontId="10" fillId="0" borderId="11" xfId="2" applyNumberFormat="1" applyFont="1" applyBorder="1" applyAlignment="1">
      <alignment horizontal="left" vertical="center"/>
    </xf>
    <xf numFmtId="0" fontId="18" fillId="0" borderId="9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8" fillId="0" borderId="6" xfId="2" applyFont="1" applyBorder="1" applyAlignment="1">
      <alignment horizontal="center" vertical="center" wrapText="1"/>
    </xf>
    <xf numFmtId="0" fontId="18" fillId="0" borderId="2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3" fillId="2" borderId="3" xfId="2" applyFont="1" applyFill="1" applyBorder="1" applyAlignment="1">
      <alignment horizontal="left" vertical="center"/>
    </xf>
    <xf numFmtId="0" fontId="13" fillId="2" borderId="8" xfId="2" applyFont="1" applyFill="1" applyBorder="1" applyAlignment="1">
      <alignment horizontal="left" vertical="center"/>
    </xf>
    <xf numFmtId="170" fontId="10" fillId="0" borderId="22" xfId="1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44" fontId="19" fillId="2" borderId="24" xfId="1" applyFont="1" applyFill="1" applyBorder="1" applyAlignment="1">
      <alignment horizontal="left" vertical="center"/>
    </xf>
    <xf numFmtId="170" fontId="10" fillId="2" borderId="22" xfId="1" applyNumberFormat="1" applyFont="1" applyFill="1" applyBorder="1" applyAlignment="1">
      <alignment horizontal="center" vertical="center"/>
    </xf>
    <xf numFmtId="15" fontId="6" fillId="0" borderId="17" xfId="0" applyNumberFormat="1" applyFont="1" applyFill="1" applyBorder="1" applyAlignment="1">
      <alignment horizontal="center" vertical="center"/>
    </xf>
    <xf numFmtId="15" fontId="6" fillId="0" borderId="18" xfId="0" applyNumberFormat="1" applyFont="1" applyFill="1" applyBorder="1" applyAlignment="1">
      <alignment horizontal="center" vertical="center"/>
    </xf>
    <xf numFmtId="0" fontId="14" fillId="0" borderId="4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12" fillId="0" borderId="12" xfId="2" applyFont="1" applyBorder="1" applyAlignment="1">
      <alignment horizontal="center"/>
    </xf>
    <xf numFmtId="0" fontId="10" fillId="0" borderId="0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2" fillId="0" borderId="7" xfId="2" applyFont="1" applyBorder="1" applyAlignment="1">
      <alignment horizontal="center"/>
    </xf>
    <xf numFmtId="15" fontId="10" fillId="0" borderId="1" xfId="2" applyNumberFormat="1" applyFont="1" applyBorder="1" applyAlignment="1">
      <alignment horizontal="left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6161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2600325</xdr:colOff>
      <xdr:row>0</xdr:row>
      <xdr:rowOff>38100</xdr:rowOff>
    </xdr:from>
    <xdr:to>
      <xdr:col>0</xdr:col>
      <xdr:colOff>3295650</xdr:colOff>
      <xdr:row>0</xdr:row>
      <xdr:rowOff>474741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37B404-825A-4AA8-94BF-3372295D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38100"/>
          <a:ext cx="695325" cy="4366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514294</xdr:colOff>
      <xdr:row>1</xdr:row>
      <xdr:rowOff>101724</xdr:rowOff>
    </xdr:from>
    <xdr:to>
      <xdr:col>12</xdr:col>
      <xdr:colOff>199602</xdr:colOff>
      <xdr:row>3</xdr:row>
      <xdr:rowOff>95203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B09443-727B-4BF2-A4CC-785CB3165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0022" y="360656"/>
          <a:ext cx="739531" cy="506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B20"/>
  <sheetViews>
    <sheetView view="pageBreakPreview" zoomScaleNormal="80" zoomScaleSheetLayoutView="100" zoomScalePageLayoutView="91" workbookViewId="0">
      <selection activeCell="E15" sqref="E15:E16"/>
    </sheetView>
  </sheetViews>
  <sheetFormatPr defaultRowHeight="15.75" x14ac:dyDescent="0.5"/>
  <cols>
    <col min="1" max="1" width="53.3984375" style="1" customWidth="1"/>
    <col min="2" max="2" width="30.73046875" style="1" customWidth="1"/>
  </cols>
  <sheetData>
    <row r="1" spans="1:2" s="2" customFormat="1" ht="39.950000000000003" customHeight="1" x14ac:dyDescent="0.55000000000000004">
      <c r="A1" s="36"/>
      <c r="B1" s="37"/>
    </row>
    <row r="2" spans="1:2" s="2" customFormat="1" ht="31.5" customHeight="1" x14ac:dyDescent="0.55000000000000004">
      <c r="A2" s="42" t="s">
        <v>8</v>
      </c>
      <c r="B2" s="43"/>
    </row>
    <row r="3" spans="1:2" s="2" customFormat="1" ht="24" customHeight="1" x14ac:dyDescent="0.55000000000000004">
      <c r="A3" s="38" t="s">
        <v>71</v>
      </c>
      <c r="B3" s="39"/>
    </row>
    <row r="4" spans="1:2" s="2" customFormat="1" ht="24" customHeight="1" x14ac:dyDescent="0.55000000000000004">
      <c r="A4" s="38" t="s">
        <v>72</v>
      </c>
      <c r="B4" s="39"/>
    </row>
    <row r="5" spans="1:2" s="2" customFormat="1" ht="24" customHeight="1" x14ac:dyDescent="0.55000000000000004">
      <c r="A5" s="38" t="s">
        <v>50</v>
      </c>
      <c r="B5" s="39"/>
    </row>
    <row r="6" spans="1:2" s="2" customFormat="1" ht="22.5" customHeight="1" x14ac:dyDescent="0.55000000000000004">
      <c r="A6" s="75" t="s">
        <v>80</v>
      </c>
      <c r="B6" s="76"/>
    </row>
    <row r="7" spans="1:2" s="2" customFormat="1" ht="21" customHeight="1" x14ac:dyDescent="0.55000000000000004">
      <c r="A7" s="40" t="s">
        <v>73</v>
      </c>
      <c r="B7" s="41"/>
    </row>
    <row r="8" spans="1:2" ht="24.95" customHeight="1" x14ac:dyDescent="0.45">
      <c r="A8" s="26" t="s">
        <v>11</v>
      </c>
      <c r="B8" s="27" t="s">
        <v>30</v>
      </c>
    </row>
    <row r="9" spans="1:2" s="2" customFormat="1" ht="21.95" customHeight="1" x14ac:dyDescent="0.55000000000000004">
      <c r="A9" s="32" t="s">
        <v>74</v>
      </c>
      <c r="B9" s="33"/>
    </row>
    <row r="10" spans="1:2" s="2" customFormat="1" ht="21.95" customHeight="1" x14ac:dyDescent="0.55000000000000004">
      <c r="A10" s="32" t="s">
        <v>75</v>
      </c>
      <c r="B10" s="68">
        <v>236178.35</v>
      </c>
    </row>
    <row r="11" spans="1:2" s="2" customFormat="1" ht="21.95" customHeight="1" x14ac:dyDescent="0.55000000000000004">
      <c r="A11" s="34" t="s">
        <v>76</v>
      </c>
      <c r="B11" s="35"/>
    </row>
    <row r="12" spans="1:2" s="2" customFormat="1" ht="21.95" customHeight="1" x14ac:dyDescent="0.55000000000000004">
      <c r="A12" s="28" t="s">
        <v>77</v>
      </c>
      <c r="B12" s="29"/>
    </row>
    <row r="13" spans="1:2" s="2" customFormat="1" ht="21.95" customHeight="1" x14ac:dyDescent="0.55000000000000004">
      <c r="A13" s="28" t="s">
        <v>78</v>
      </c>
      <c r="B13" s="74">
        <v>259933.66</v>
      </c>
    </row>
    <row r="14" spans="1:2" s="2" customFormat="1" ht="21.95" customHeight="1" x14ac:dyDescent="0.55000000000000004">
      <c r="A14" s="30" t="s">
        <v>79</v>
      </c>
      <c r="B14" s="31"/>
    </row>
    <row r="15" spans="1:2" s="2" customFormat="1" ht="21.95" customHeight="1" x14ac:dyDescent="0.55000000000000004">
      <c r="A15" s="69" t="s">
        <v>86</v>
      </c>
      <c r="B15" s="70"/>
    </row>
    <row r="16" spans="1:2" s="2" customFormat="1" ht="21.95" customHeight="1" x14ac:dyDescent="0.55000000000000004">
      <c r="A16" s="69" t="s">
        <v>84</v>
      </c>
      <c r="B16" s="68">
        <v>262804.8</v>
      </c>
    </row>
    <row r="17" spans="1:2" s="2" customFormat="1" ht="21.95" customHeight="1" x14ac:dyDescent="0.55000000000000004">
      <c r="A17" s="71" t="s">
        <v>85</v>
      </c>
      <c r="B17" s="72"/>
    </row>
    <row r="18" spans="1:2" s="2" customFormat="1" ht="21.95" customHeight="1" x14ac:dyDescent="0.55000000000000004">
      <c r="A18" s="28" t="s">
        <v>81</v>
      </c>
      <c r="B18" s="29"/>
    </row>
    <row r="19" spans="1:2" s="2" customFormat="1" ht="21.95" customHeight="1" x14ac:dyDescent="0.55000000000000004">
      <c r="A19" s="28" t="s">
        <v>82</v>
      </c>
      <c r="B19" s="74">
        <v>264250.2</v>
      </c>
    </row>
    <row r="20" spans="1:2" s="2" customFormat="1" ht="21.95" customHeight="1" x14ac:dyDescent="0.55000000000000004">
      <c r="A20" s="30" t="s">
        <v>83</v>
      </c>
      <c r="B20" s="73"/>
    </row>
  </sheetData>
  <mergeCells count="7">
    <mergeCell ref="A1:B1"/>
    <mergeCell ref="A3:B3"/>
    <mergeCell ref="A7:B7"/>
    <mergeCell ref="A6:B6"/>
    <mergeCell ref="A5:B5"/>
    <mergeCell ref="A2:B2"/>
    <mergeCell ref="A4:B4"/>
  </mergeCells>
  <pageMargins left="1" right="0.5" top="0.75" bottom="0.5" header="0" footer="0.3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M54"/>
  <sheetViews>
    <sheetView tabSelected="1" view="pageBreakPreview" zoomScale="103" zoomScaleNormal="90" zoomScaleSheetLayoutView="103" zoomScalePageLayoutView="85" workbookViewId="0">
      <selection sqref="A1:M4"/>
    </sheetView>
  </sheetViews>
  <sheetFormatPr defaultRowHeight="15.75" x14ac:dyDescent="0.5"/>
  <cols>
    <col min="1" max="1" width="8.73046875" style="3" customWidth="1"/>
    <col min="2" max="3" width="30.73046875" customWidth="1"/>
    <col min="4" max="5" width="7.73046875" style="4" customWidth="1"/>
    <col min="6" max="13" width="14.73046875" style="4" customWidth="1"/>
  </cols>
  <sheetData>
    <row r="1" spans="1:13" ht="20.100000000000001" customHeight="1" x14ac:dyDescent="0.45">
      <c r="A1" s="78"/>
      <c r="B1" s="5" t="s">
        <v>0</v>
      </c>
      <c r="C1" s="50" t="s">
        <v>47</v>
      </c>
      <c r="D1" s="51"/>
      <c r="E1" s="51"/>
      <c r="F1" s="51"/>
      <c r="G1" s="51"/>
      <c r="H1" s="51"/>
      <c r="I1" s="51"/>
      <c r="J1" s="51"/>
      <c r="K1" s="51"/>
      <c r="L1" s="51"/>
      <c r="M1" s="79"/>
    </row>
    <row r="2" spans="1:13" ht="20.100000000000001" customHeight="1" x14ac:dyDescent="0.45">
      <c r="A2" s="80"/>
      <c r="B2" s="6" t="s">
        <v>1</v>
      </c>
      <c r="C2" s="52" t="s">
        <v>50</v>
      </c>
      <c r="D2" s="81"/>
      <c r="E2" s="81"/>
      <c r="F2" s="81"/>
      <c r="G2" s="81"/>
      <c r="H2" s="81"/>
      <c r="I2" s="81"/>
      <c r="J2" s="81"/>
      <c r="K2" s="81"/>
      <c r="L2" s="81"/>
      <c r="M2" s="82"/>
    </row>
    <row r="3" spans="1:13" ht="20.100000000000001" customHeight="1" x14ac:dyDescent="0.45">
      <c r="A3" s="80"/>
      <c r="B3" s="6" t="s">
        <v>2</v>
      </c>
      <c r="C3" s="52" t="s">
        <v>49</v>
      </c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1:13" ht="20.100000000000001" customHeight="1" x14ac:dyDescent="0.45">
      <c r="A4" s="83"/>
      <c r="B4" s="7" t="s">
        <v>0</v>
      </c>
      <c r="C4" s="53" t="s">
        <v>29</v>
      </c>
      <c r="D4" s="54"/>
      <c r="E4" s="54"/>
      <c r="F4" s="54"/>
      <c r="G4" s="54"/>
      <c r="H4" s="54"/>
      <c r="I4" s="54"/>
      <c r="J4" s="54"/>
      <c r="K4" s="54"/>
      <c r="L4" s="54"/>
      <c r="M4" s="84"/>
    </row>
    <row r="5" spans="1:13" ht="15.95" customHeight="1" x14ac:dyDescent="0.45">
      <c r="A5" s="8"/>
      <c r="B5" s="55" t="s">
        <v>48</v>
      </c>
      <c r="C5" s="56"/>
      <c r="D5" s="56"/>
      <c r="E5" s="57"/>
      <c r="F5" s="77" t="s">
        <v>88</v>
      </c>
      <c r="G5" s="77"/>
      <c r="H5" s="77" t="s">
        <v>91</v>
      </c>
      <c r="I5" s="77"/>
      <c r="J5" s="77" t="s">
        <v>94</v>
      </c>
      <c r="K5" s="77"/>
      <c r="L5" s="77" t="s">
        <v>81</v>
      </c>
      <c r="M5" s="77"/>
    </row>
    <row r="6" spans="1:13" ht="15.95" customHeight="1" x14ac:dyDescent="0.45">
      <c r="A6" s="9"/>
      <c r="B6" s="58"/>
      <c r="C6" s="59"/>
      <c r="D6" s="59"/>
      <c r="E6" s="60"/>
      <c r="F6" s="77" t="s">
        <v>89</v>
      </c>
      <c r="G6" s="77"/>
      <c r="H6" s="77" t="s">
        <v>92</v>
      </c>
      <c r="I6" s="77"/>
      <c r="J6" s="77" t="s">
        <v>95</v>
      </c>
      <c r="K6" s="77"/>
      <c r="L6" s="77" t="s">
        <v>97</v>
      </c>
      <c r="M6" s="77"/>
    </row>
    <row r="7" spans="1:13" ht="15.95" customHeight="1" x14ac:dyDescent="0.45">
      <c r="A7" s="10" t="s">
        <v>3</v>
      </c>
      <c r="B7" s="61"/>
      <c r="C7" s="62"/>
      <c r="D7" s="62"/>
      <c r="E7" s="63"/>
      <c r="F7" s="77" t="s">
        <v>90</v>
      </c>
      <c r="G7" s="77"/>
      <c r="H7" s="77" t="s">
        <v>93</v>
      </c>
      <c r="I7" s="77"/>
      <c r="J7" s="77" t="s">
        <v>96</v>
      </c>
      <c r="K7" s="77"/>
      <c r="L7" s="77" t="s">
        <v>98</v>
      </c>
      <c r="M7" s="77"/>
    </row>
    <row r="8" spans="1:13" ht="20.100000000000001" customHeight="1" x14ac:dyDescent="0.45">
      <c r="A8" s="11" t="s">
        <v>9</v>
      </c>
      <c r="B8" s="66" t="s">
        <v>10</v>
      </c>
      <c r="C8" s="67"/>
      <c r="D8" s="12" t="s">
        <v>4</v>
      </c>
      <c r="E8" s="12" t="s">
        <v>5</v>
      </c>
      <c r="F8" s="12" t="s">
        <v>6</v>
      </c>
      <c r="G8" s="12" t="s">
        <v>7</v>
      </c>
      <c r="H8" s="13" t="s">
        <v>6</v>
      </c>
      <c r="I8" s="13" t="s">
        <v>7</v>
      </c>
      <c r="J8" s="12" t="s">
        <v>6</v>
      </c>
      <c r="K8" s="12" t="s">
        <v>7</v>
      </c>
      <c r="L8" s="13" t="s">
        <v>6</v>
      </c>
      <c r="M8" s="13" t="s">
        <v>7</v>
      </c>
    </row>
    <row r="9" spans="1:13" ht="20.100000000000001" customHeight="1" x14ac:dyDescent="0.45">
      <c r="A9" s="14">
        <v>1</v>
      </c>
      <c r="B9" s="64" t="s">
        <v>32</v>
      </c>
      <c r="C9" s="65"/>
      <c r="D9" s="15" t="s">
        <v>12</v>
      </c>
      <c r="E9" s="15">
        <v>1</v>
      </c>
      <c r="F9" s="16">
        <v>1500</v>
      </c>
      <c r="G9" s="16">
        <f>SUM(E9*F9)</f>
        <v>1500</v>
      </c>
      <c r="H9" s="17">
        <v>6000</v>
      </c>
      <c r="I9" s="17">
        <f>SUM(E9*H9)</f>
        <v>6000</v>
      </c>
      <c r="J9" s="16">
        <v>1200</v>
      </c>
      <c r="K9" s="16">
        <f>SUM(E9*J9)</f>
        <v>1200</v>
      </c>
      <c r="L9" s="17">
        <v>5000</v>
      </c>
      <c r="M9" s="17">
        <f>SUM(E9*L9)</f>
        <v>5000</v>
      </c>
    </row>
    <row r="10" spans="1:13" ht="20.100000000000001" customHeight="1" x14ac:dyDescent="0.45">
      <c r="A10" s="14">
        <v>2</v>
      </c>
      <c r="B10" s="44" t="s">
        <v>33</v>
      </c>
      <c r="C10" s="45"/>
      <c r="D10" s="15" t="s">
        <v>12</v>
      </c>
      <c r="E10" s="15">
        <v>1</v>
      </c>
      <c r="F10" s="16">
        <v>10429</v>
      </c>
      <c r="G10" s="16">
        <f t="shared" ref="G10" si="0">SUM(E10*F10)</f>
        <v>10429</v>
      </c>
      <c r="H10" s="17">
        <v>10000</v>
      </c>
      <c r="I10" s="17">
        <f t="shared" ref="I10" si="1">SUM(E10*H10)</f>
        <v>10000</v>
      </c>
      <c r="J10" s="16">
        <v>10000</v>
      </c>
      <c r="K10" s="16">
        <f t="shared" ref="K10:K33" si="2">SUM(E10*J10)</f>
        <v>10000</v>
      </c>
      <c r="L10" s="17">
        <v>7000</v>
      </c>
      <c r="M10" s="17">
        <f t="shared" ref="M10:M33" si="3">SUM(E10*L10)</f>
        <v>7000</v>
      </c>
    </row>
    <row r="11" spans="1:13" ht="20.100000000000001" customHeight="1" x14ac:dyDescent="0.45">
      <c r="A11" s="14">
        <v>3</v>
      </c>
      <c r="B11" s="44" t="s">
        <v>87</v>
      </c>
      <c r="C11" s="45"/>
      <c r="D11" s="15" t="s">
        <v>4</v>
      </c>
      <c r="E11" s="15">
        <v>60</v>
      </c>
      <c r="F11" s="16">
        <v>0.01</v>
      </c>
      <c r="G11" s="16">
        <f t="shared" ref="G11:G33" si="4">SUM(E11*F11)</f>
        <v>0.6</v>
      </c>
      <c r="H11" s="17">
        <v>0.01</v>
      </c>
      <c r="I11" s="17">
        <f t="shared" ref="I11:I33" si="5">SUM(E11*H11)</f>
        <v>0.6</v>
      </c>
      <c r="J11" s="16">
        <v>20</v>
      </c>
      <c r="K11" s="16">
        <f t="shared" si="2"/>
        <v>1200</v>
      </c>
      <c r="L11" s="17">
        <v>0.01</v>
      </c>
      <c r="M11" s="17">
        <f t="shared" si="3"/>
        <v>0.6</v>
      </c>
    </row>
    <row r="12" spans="1:13" ht="20.100000000000001" customHeight="1" x14ac:dyDescent="0.45">
      <c r="A12" s="14">
        <v>4</v>
      </c>
      <c r="B12" s="44" t="s">
        <v>34</v>
      </c>
      <c r="C12" s="45"/>
      <c r="D12" s="15" t="s">
        <v>4</v>
      </c>
      <c r="E12" s="18">
        <v>60</v>
      </c>
      <c r="F12" s="16">
        <v>0.01</v>
      </c>
      <c r="G12" s="16">
        <f t="shared" si="4"/>
        <v>0.6</v>
      </c>
      <c r="H12" s="17">
        <v>0.01</v>
      </c>
      <c r="I12" s="17">
        <f t="shared" si="5"/>
        <v>0.6</v>
      </c>
      <c r="J12" s="16">
        <v>18</v>
      </c>
      <c r="K12" s="16">
        <f t="shared" si="2"/>
        <v>1080</v>
      </c>
      <c r="L12" s="17">
        <v>1</v>
      </c>
      <c r="M12" s="17">
        <f t="shared" si="3"/>
        <v>60</v>
      </c>
    </row>
    <row r="13" spans="1:13" ht="20.100000000000001" customHeight="1" x14ac:dyDescent="0.45">
      <c r="A13" s="14">
        <v>5</v>
      </c>
      <c r="B13" s="44" t="s">
        <v>35</v>
      </c>
      <c r="C13" s="45"/>
      <c r="D13" s="15" t="s">
        <v>4</v>
      </c>
      <c r="E13" s="15">
        <v>80</v>
      </c>
      <c r="F13" s="16">
        <v>0.01</v>
      </c>
      <c r="G13" s="16">
        <f t="shared" si="4"/>
        <v>0.8</v>
      </c>
      <c r="H13" s="17">
        <v>0.01</v>
      </c>
      <c r="I13" s="17">
        <f t="shared" si="5"/>
        <v>0.8</v>
      </c>
      <c r="J13" s="16">
        <v>11</v>
      </c>
      <c r="K13" s="16">
        <f t="shared" si="2"/>
        <v>880</v>
      </c>
      <c r="L13" s="17">
        <v>1</v>
      </c>
      <c r="M13" s="17">
        <f t="shared" si="3"/>
        <v>80</v>
      </c>
    </row>
    <row r="14" spans="1:13" ht="20.100000000000001" customHeight="1" x14ac:dyDescent="0.45">
      <c r="A14" s="14">
        <v>6</v>
      </c>
      <c r="B14" s="44" t="s">
        <v>37</v>
      </c>
      <c r="C14" s="45"/>
      <c r="D14" s="15" t="s">
        <v>17</v>
      </c>
      <c r="E14" s="15">
        <v>100</v>
      </c>
      <c r="F14" s="16">
        <v>0.01</v>
      </c>
      <c r="G14" s="16">
        <f>SUM(E14*F14)</f>
        <v>1</v>
      </c>
      <c r="H14" s="17">
        <v>0.01</v>
      </c>
      <c r="I14" s="17">
        <f>SUM(E14*H14)</f>
        <v>1</v>
      </c>
      <c r="J14" s="16">
        <v>5</v>
      </c>
      <c r="K14" s="16">
        <f t="shared" ref="K14" si="6">SUM(E14*J14)</f>
        <v>500</v>
      </c>
      <c r="L14" s="17">
        <v>1</v>
      </c>
      <c r="M14" s="17">
        <f t="shared" ref="M14" si="7">SUM(E14*L14)</f>
        <v>100</v>
      </c>
    </row>
    <row r="15" spans="1:13" ht="20.100000000000001" customHeight="1" x14ac:dyDescent="0.45">
      <c r="A15" s="14">
        <v>7</v>
      </c>
      <c r="B15" s="44" t="s">
        <v>36</v>
      </c>
      <c r="C15" s="45"/>
      <c r="D15" s="15" t="s">
        <v>44</v>
      </c>
      <c r="E15" s="15">
        <v>160</v>
      </c>
      <c r="F15" s="16">
        <v>83.28</v>
      </c>
      <c r="G15" s="16">
        <f t="shared" si="4"/>
        <v>13324.8</v>
      </c>
      <c r="H15" s="17">
        <v>83.28</v>
      </c>
      <c r="I15" s="17">
        <f t="shared" si="5"/>
        <v>13324.8</v>
      </c>
      <c r="J15" s="16">
        <v>83.28</v>
      </c>
      <c r="K15" s="16">
        <f t="shared" si="2"/>
        <v>13324.8</v>
      </c>
      <c r="L15" s="17">
        <v>83.28</v>
      </c>
      <c r="M15" s="17">
        <f t="shared" si="3"/>
        <v>13324.8</v>
      </c>
    </row>
    <row r="16" spans="1:13" ht="20.100000000000001" customHeight="1" x14ac:dyDescent="0.45">
      <c r="A16" s="14">
        <v>8</v>
      </c>
      <c r="B16" s="44" t="s">
        <v>38</v>
      </c>
      <c r="C16" s="45"/>
      <c r="D16" s="15" t="s">
        <v>17</v>
      </c>
      <c r="E16" s="18">
        <v>30</v>
      </c>
      <c r="F16" s="16">
        <v>0.01</v>
      </c>
      <c r="G16" s="16">
        <f t="shared" si="4"/>
        <v>0.3</v>
      </c>
      <c r="H16" s="17">
        <v>0.01</v>
      </c>
      <c r="I16" s="17">
        <f t="shared" si="5"/>
        <v>0.3</v>
      </c>
      <c r="J16" s="16">
        <v>1</v>
      </c>
      <c r="K16" s="16">
        <f t="shared" si="2"/>
        <v>30</v>
      </c>
      <c r="L16" s="17">
        <v>0.01</v>
      </c>
      <c r="M16" s="17">
        <f t="shared" si="3"/>
        <v>0.3</v>
      </c>
    </row>
    <row r="17" spans="1:13" ht="20.100000000000001" customHeight="1" x14ac:dyDescent="0.45">
      <c r="A17" s="14">
        <v>9</v>
      </c>
      <c r="B17" s="44" t="s">
        <v>39</v>
      </c>
      <c r="C17" s="45"/>
      <c r="D17" s="15" t="s">
        <v>14</v>
      </c>
      <c r="E17" s="15">
        <v>540</v>
      </c>
      <c r="F17" s="16">
        <v>40</v>
      </c>
      <c r="G17" s="16">
        <f t="shared" si="4"/>
        <v>21600</v>
      </c>
      <c r="H17" s="17">
        <v>32</v>
      </c>
      <c r="I17" s="17">
        <f t="shared" si="5"/>
        <v>17280</v>
      </c>
      <c r="J17" s="16">
        <v>39</v>
      </c>
      <c r="K17" s="16">
        <f t="shared" si="2"/>
        <v>21060</v>
      </c>
      <c r="L17" s="17">
        <v>32</v>
      </c>
      <c r="M17" s="17">
        <f t="shared" si="3"/>
        <v>17280</v>
      </c>
    </row>
    <row r="18" spans="1:13" ht="20.100000000000001" customHeight="1" x14ac:dyDescent="0.45">
      <c r="A18" s="14">
        <v>10</v>
      </c>
      <c r="B18" s="44" t="s">
        <v>46</v>
      </c>
      <c r="C18" s="45"/>
      <c r="D18" s="15" t="s">
        <v>14</v>
      </c>
      <c r="E18" s="15">
        <v>75</v>
      </c>
      <c r="F18" s="16">
        <v>40</v>
      </c>
      <c r="G18" s="16">
        <f t="shared" si="4"/>
        <v>3000</v>
      </c>
      <c r="H18" s="17">
        <v>50</v>
      </c>
      <c r="I18" s="17">
        <f t="shared" si="5"/>
        <v>3750</v>
      </c>
      <c r="J18" s="16">
        <v>44</v>
      </c>
      <c r="K18" s="16">
        <f t="shared" si="2"/>
        <v>3300</v>
      </c>
      <c r="L18" s="17">
        <v>35</v>
      </c>
      <c r="M18" s="17">
        <f t="shared" si="3"/>
        <v>2625</v>
      </c>
    </row>
    <row r="19" spans="1:13" ht="20.100000000000001" customHeight="1" x14ac:dyDescent="0.45">
      <c r="A19" s="14">
        <v>11</v>
      </c>
      <c r="B19" s="44" t="s">
        <v>45</v>
      </c>
      <c r="C19" s="45"/>
      <c r="D19" s="15" t="s">
        <v>15</v>
      </c>
      <c r="E19" s="15">
        <v>45</v>
      </c>
      <c r="F19" s="16">
        <v>40</v>
      </c>
      <c r="G19" s="16">
        <f t="shared" si="4"/>
        <v>1800</v>
      </c>
      <c r="H19" s="17">
        <v>125</v>
      </c>
      <c r="I19" s="17">
        <f t="shared" si="5"/>
        <v>5625</v>
      </c>
      <c r="J19" s="16">
        <v>100</v>
      </c>
      <c r="K19" s="16">
        <f t="shared" si="2"/>
        <v>4500</v>
      </c>
      <c r="L19" s="17">
        <v>225</v>
      </c>
      <c r="M19" s="17">
        <f t="shared" si="3"/>
        <v>10125</v>
      </c>
    </row>
    <row r="20" spans="1:13" ht="20.100000000000001" customHeight="1" x14ac:dyDescent="0.45">
      <c r="A20" s="14">
        <v>12</v>
      </c>
      <c r="B20" s="44" t="s">
        <v>18</v>
      </c>
      <c r="C20" s="45"/>
      <c r="D20" s="15" t="s">
        <v>15</v>
      </c>
      <c r="E20" s="18">
        <v>520</v>
      </c>
      <c r="F20" s="16">
        <v>90</v>
      </c>
      <c r="G20" s="16">
        <f t="shared" si="4"/>
        <v>46800</v>
      </c>
      <c r="H20" s="17">
        <v>94</v>
      </c>
      <c r="I20" s="17">
        <f t="shared" si="5"/>
        <v>48880</v>
      </c>
      <c r="J20" s="16">
        <v>87</v>
      </c>
      <c r="K20" s="16">
        <f t="shared" si="2"/>
        <v>45240</v>
      </c>
      <c r="L20" s="17">
        <v>100</v>
      </c>
      <c r="M20" s="17">
        <f t="shared" si="3"/>
        <v>52000</v>
      </c>
    </row>
    <row r="21" spans="1:13" ht="20.100000000000001" customHeight="1" x14ac:dyDescent="0.45">
      <c r="A21" s="14">
        <v>13</v>
      </c>
      <c r="B21" s="44" t="s">
        <v>28</v>
      </c>
      <c r="C21" s="45"/>
      <c r="D21" s="15" t="s">
        <v>15</v>
      </c>
      <c r="E21" s="18">
        <v>10</v>
      </c>
      <c r="F21" s="16">
        <v>90</v>
      </c>
      <c r="G21" s="16">
        <f t="shared" si="4"/>
        <v>900</v>
      </c>
      <c r="H21" s="17">
        <v>94</v>
      </c>
      <c r="I21" s="17">
        <f t="shared" si="5"/>
        <v>940</v>
      </c>
      <c r="J21" s="16">
        <v>91</v>
      </c>
      <c r="K21" s="16">
        <f t="shared" si="2"/>
        <v>910</v>
      </c>
      <c r="L21" s="17">
        <v>100</v>
      </c>
      <c r="M21" s="17">
        <f t="shared" si="3"/>
        <v>1000</v>
      </c>
    </row>
    <row r="22" spans="1:13" ht="20.100000000000001" customHeight="1" x14ac:dyDescent="0.45">
      <c r="A22" s="14">
        <v>14</v>
      </c>
      <c r="B22" s="44" t="s">
        <v>19</v>
      </c>
      <c r="C22" s="45"/>
      <c r="D22" s="15" t="s">
        <v>15</v>
      </c>
      <c r="E22" s="18">
        <v>75</v>
      </c>
      <c r="F22" s="16">
        <v>95</v>
      </c>
      <c r="G22" s="16">
        <f t="shared" si="4"/>
        <v>7125</v>
      </c>
      <c r="H22" s="17">
        <v>96</v>
      </c>
      <c r="I22" s="17">
        <f t="shared" si="5"/>
        <v>7200</v>
      </c>
      <c r="J22" s="16">
        <v>93</v>
      </c>
      <c r="K22" s="16">
        <f t="shared" si="2"/>
        <v>6975</v>
      </c>
      <c r="L22" s="17">
        <v>105</v>
      </c>
      <c r="M22" s="17">
        <f t="shared" si="3"/>
        <v>7875</v>
      </c>
    </row>
    <row r="23" spans="1:13" ht="20.100000000000001" customHeight="1" x14ac:dyDescent="0.45">
      <c r="A23" s="14">
        <v>15</v>
      </c>
      <c r="B23" s="44" t="s">
        <v>51</v>
      </c>
      <c r="C23" s="45"/>
      <c r="D23" s="15" t="s">
        <v>15</v>
      </c>
      <c r="E23" s="15">
        <v>200</v>
      </c>
      <c r="F23" s="16">
        <v>95</v>
      </c>
      <c r="G23" s="16">
        <f t="shared" si="4"/>
        <v>19000</v>
      </c>
      <c r="H23" s="17">
        <v>96</v>
      </c>
      <c r="I23" s="17">
        <f t="shared" si="5"/>
        <v>19200</v>
      </c>
      <c r="J23" s="16">
        <v>93</v>
      </c>
      <c r="K23" s="16">
        <f t="shared" si="2"/>
        <v>18600</v>
      </c>
      <c r="L23" s="17">
        <v>105</v>
      </c>
      <c r="M23" s="17">
        <f t="shared" si="3"/>
        <v>21000</v>
      </c>
    </row>
    <row r="24" spans="1:13" ht="20.100000000000001" customHeight="1" x14ac:dyDescent="0.45">
      <c r="A24" s="14">
        <v>16</v>
      </c>
      <c r="B24" s="44" t="s">
        <v>52</v>
      </c>
      <c r="C24" s="45"/>
      <c r="D24" s="15" t="s">
        <v>15</v>
      </c>
      <c r="E24" s="15">
        <v>70</v>
      </c>
      <c r="F24" s="16">
        <v>35</v>
      </c>
      <c r="G24" s="16">
        <f t="shared" si="4"/>
        <v>2450</v>
      </c>
      <c r="H24" s="17">
        <v>45</v>
      </c>
      <c r="I24" s="17">
        <f t="shared" si="5"/>
        <v>3150</v>
      </c>
      <c r="J24" s="16">
        <v>40</v>
      </c>
      <c r="K24" s="16">
        <f t="shared" si="2"/>
        <v>2800</v>
      </c>
      <c r="L24" s="17">
        <v>35</v>
      </c>
      <c r="M24" s="17">
        <f t="shared" si="3"/>
        <v>2450</v>
      </c>
    </row>
    <row r="25" spans="1:13" ht="20.100000000000001" customHeight="1" x14ac:dyDescent="0.45">
      <c r="A25" s="14">
        <v>17</v>
      </c>
      <c r="B25" s="44" t="s">
        <v>54</v>
      </c>
      <c r="C25" s="45"/>
      <c r="D25" s="15" t="s">
        <v>53</v>
      </c>
      <c r="E25" s="15">
        <v>70</v>
      </c>
      <c r="F25" s="16">
        <v>60</v>
      </c>
      <c r="G25" s="16">
        <f t="shared" si="4"/>
        <v>4200</v>
      </c>
      <c r="H25" s="17">
        <v>55</v>
      </c>
      <c r="I25" s="17">
        <f t="shared" si="5"/>
        <v>3850</v>
      </c>
      <c r="J25" s="16">
        <v>50</v>
      </c>
      <c r="K25" s="16">
        <f t="shared" si="2"/>
        <v>3500</v>
      </c>
      <c r="L25" s="17">
        <v>100</v>
      </c>
      <c r="M25" s="17">
        <f t="shared" si="3"/>
        <v>7000</v>
      </c>
    </row>
    <row r="26" spans="1:13" ht="20.100000000000001" customHeight="1" x14ac:dyDescent="0.45">
      <c r="A26" s="14">
        <v>18</v>
      </c>
      <c r="B26" s="44" t="s">
        <v>27</v>
      </c>
      <c r="C26" s="45"/>
      <c r="D26" s="15" t="s">
        <v>15</v>
      </c>
      <c r="E26" s="18">
        <v>8</v>
      </c>
      <c r="F26" s="16">
        <v>225</v>
      </c>
      <c r="G26" s="16">
        <f t="shared" si="4"/>
        <v>1800</v>
      </c>
      <c r="H26" s="17">
        <v>260</v>
      </c>
      <c r="I26" s="17">
        <f t="shared" si="5"/>
        <v>2080</v>
      </c>
      <c r="J26" s="16">
        <v>190</v>
      </c>
      <c r="K26" s="16">
        <f t="shared" si="2"/>
        <v>1520</v>
      </c>
      <c r="L26" s="17">
        <v>350</v>
      </c>
      <c r="M26" s="17">
        <f t="shared" si="3"/>
        <v>2800</v>
      </c>
    </row>
    <row r="27" spans="1:13" ht="20.100000000000001" customHeight="1" x14ac:dyDescent="0.45">
      <c r="A27" s="14">
        <v>19</v>
      </c>
      <c r="B27" s="44" t="s">
        <v>40</v>
      </c>
      <c r="C27" s="45"/>
      <c r="D27" s="15" t="s">
        <v>4</v>
      </c>
      <c r="E27" s="15">
        <v>1</v>
      </c>
      <c r="F27" s="16">
        <v>3500</v>
      </c>
      <c r="G27" s="16">
        <f t="shared" si="4"/>
        <v>3500</v>
      </c>
      <c r="H27" s="17">
        <v>3200</v>
      </c>
      <c r="I27" s="17">
        <f t="shared" si="5"/>
        <v>3200</v>
      </c>
      <c r="J27" s="16">
        <v>5000</v>
      </c>
      <c r="K27" s="16">
        <f t="shared" si="2"/>
        <v>5000</v>
      </c>
      <c r="L27" s="17">
        <v>3500</v>
      </c>
      <c r="M27" s="17">
        <f t="shared" si="3"/>
        <v>3500</v>
      </c>
    </row>
    <row r="28" spans="1:13" ht="20.100000000000001" customHeight="1" x14ac:dyDescent="0.45">
      <c r="A28" s="14">
        <v>20</v>
      </c>
      <c r="B28" s="44" t="s">
        <v>55</v>
      </c>
      <c r="C28" s="45"/>
      <c r="D28" s="15" t="s">
        <v>4</v>
      </c>
      <c r="E28" s="15">
        <v>1</v>
      </c>
      <c r="F28" s="16">
        <v>1000</v>
      </c>
      <c r="G28" s="16">
        <f t="shared" si="4"/>
        <v>1000</v>
      </c>
      <c r="H28" s="17">
        <v>1800</v>
      </c>
      <c r="I28" s="17">
        <f t="shared" si="5"/>
        <v>1800</v>
      </c>
      <c r="J28" s="16">
        <v>700</v>
      </c>
      <c r="K28" s="16">
        <f t="shared" si="2"/>
        <v>700</v>
      </c>
      <c r="L28" s="17">
        <v>3500</v>
      </c>
      <c r="M28" s="17">
        <f t="shared" si="3"/>
        <v>3500</v>
      </c>
    </row>
    <row r="29" spans="1:13" ht="20.100000000000001" customHeight="1" x14ac:dyDescent="0.45">
      <c r="A29" s="14">
        <v>21</v>
      </c>
      <c r="B29" s="44" t="s">
        <v>56</v>
      </c>
      <c r="C29" s="45"/>
      <c r="D29" s="15" t="s">
        <v>4</v>
      </c>
      <c r="E29" s="15">
        <v>6</v>
      </c>
      <c r="F29" s="16">
        <v>100</v>
      </c>
      <c r="G29" s="16">
        <f t="shared" si="4"/>
        <v>600</v>
      </c>
      <c r="H29" s="17">
        <v>0.01</v>
      </c>
      <c r="I29" s="17">
        <f t="shared" si="5"/>
        <v>0.06</v>
      </c>
      <c r="J29" s="16">
        <v>140</v>
      </c>
      <c r="K29" s="16">
        <f t="shared" si="2"/>
        <v>840</v>
      </c>
      <c r="L29" s="17">
        <v>200</v>
      </c>
      <c r="M29" s="17">
        <f t="shared" si="3"/>
        <v>1200</v>
      </c>
    </row>
    <row r="30" spans="1:13" ht="18" customHeight="1" x14ac:dyDescent="0.45">
      <c r="A30" s="14">
        <v>22</v>
      </c>
      <c r="B30" s="44" t="s">
        <v>57</v>
      </c>
      <c r="C30" s="45"/>
      <c r="D30" s="15" t="s">
        <v>4</v>
      </c>
      <c r="E30" s="15">
        <v>2</v>
      </c>
      <c r="F30" s="16">
        <v>300</v>
      </c>
      <c r="G30" s="16">
        <f t="shared" si="4"/>
        <v>600</v>
      </c>
      <c r="H30" s="17">
        <v>350</v>
      </c>
      <c r="I30" s="17">
        <f t="shared" si="5"/>
        <v>700</v>
      </c>
      <c r="J30" s="16">
        <v>370</v>
      </c>
      <c r="K30" s="16">
        <f t="shared" si="2"/>
        <v>740</v>
      </c>
      <c r="L30" s="17">
        <v>350</v>
      </c>
      <c r="M30" s="17">
        <f t="shared" si="3"/>
        <v>700</v>
      </c>
    </row>
    <row r="31" spans="1:13" ht="20.100000000000001" customHeight="1" x14ac:dyDescent="0.45">
      <c r="A31" s="14">
        <v>23</v>
      </c>
      <c r="B31" s="44" t="s">
        <v>41</v>
      </c>
      <c r="C31" s="45"/>
      <c r="D31" s="15" t="s">
        <v>4</v>
      </c>
      <c r="E31" s="18">
        <v>2</v>
      </c>
      <c r="F31" s="16">
        <v>300</v>
      </c>
      <c r="G31" s="16">
        <f t="shared" si="4"/>
        <v>600</v>
      </c>
      <c r="H31" s="17">
        <v>350</v>
      </c>
      <c r="I31" s="17">
        <f t="shared" si="5"/>
        <v>700</v>
      </c>
      <c r="J31" s="16">
        <v>390</v>
      </c>
      <c r="K31" s="16">
        <f t="shared" si="2"/>
        <v>780</v>
      </c>
      <c r="L31" s="17">
        <v>400</v>
      </c>
      <c r="M31" s="17">
        <f t="shared" si="3"/>
        <v>800</v>
      </c>
    </row>
    <row r="32" spans="1:13" ht="20.100000000000001" customHeight="1" x14ac:dyDescent="0.45">
      <c r="A32" s="14">
        <v>24</v>
      </c>
      <c r="B32" s="44" t="s">
        <v>20</v>
      </c>
      <c r="C32" s="45"/>
      <c r="D32" s="15" t="s">
        <v>15</v>
      </c>
      <c r="E32" s="15">
        <v>3505</v>
      </c>
      <c r="F32" s="16">
        <v>5</v>
      </c>
      <c r="G32" s="16">
        <f t="shared" si="4"/>
        <v>17525</v>
      </c>
      <c r="H32" s="17">
        <v>7.9</v>
      </c>
      <c r="I32" s="17">
        <f t="shared" si="5"/>
        <v>27689.5</v>
      </c>
      <c r="J32" s="16">
        <v>5</v>
      </c>
      <c r="K32" s="16">
        <f t="shared" si="2"/>
        <v>17525</v>
      </c>
      <c r="L32" s="17">
        <v>7</v>
      </c>
      <c r="M32" s="17">
        <f t="shared" si="3"/>
        <v>24535</v>
      </c>
    </row>
    <row r="33" spans="1:13" ht="20.100000000000001" customHeight="1" x14ac:dyDescent="0.45">
      <c r="A33" s="14">
        <v>25</v>
      </c>
      <c r="B33" s="44" t="s">
        <v>58</v>
      </c>
      <c r="C33" s="45"/>
      <c r="D33" s="15" t="s">
        <v>4</v>
      </c>
      <c r="E33" s="15">
        <v>420</v>
      </c>
      <c r="F33" s="16">
        <v>95</v>
      </c>
      <c r="G33" s="16">
        <f t="shared" si="4"/>
        <v>39900</v>
      </c>
      <c r="H33" s="17">
        <v>111</v>
      </c>
      <c r="I33" s="17">
        <f t="shared" si="5"/>
        <v>46620</v>
      </c>
      <c r="J33" s="16">
        <v>95</v>
      </c>
      <c r="K33" s="16">
        <f t="shared" si="2"/>
        <v>39900</v>
      </c>
      <c r="L33" s="17">
        <v>106</v>
      </c>
      <c r="M33" s="17">
        <f t="shared" si="3"/>
        <v>44520</v>
      </c>
    </row>
    <row r="34" spans="1:13" ht="21.75" customHeight="1" x14ac:dyDescent="0.45">
      <c r="A34" s="14">
        <v>26</v>
      </c>
      <c r="B34" s="46" t="s">
        <v>59</v>
      </c>
      <c r="C34" s="47"/>
      <c r="D34" s="15" t="s">
        <v>4</v>
      </c>
      <c r="E34" s="15">
        <v>170</v>
      </c>
      <c r="F34" s="16">
        <v>10</v>
      </c>
      <c r="G34" s="16">
        <f t="shared" ref="G34:G53" si="8">SUM(E34*F34)</f>
        <v>1700</v>
      </c>
      <c r="H34" s="17">
        <v>1</v>
      </c>
      <c r="I34" s="17">
        <f t="shared" ref="I34:I53" si="9">SUM(E34*H34)</f>
        <v>170</v>
      </c>
      <c r="J34" s="16">
        <v>78</v>
      </c>
      <c r="K34" s="16">
        <f t="shared" ref="K34:K53" si="10">SUM(E34*J34)</f>
        <v>13260</v>
      </c>
      <c r="L34" s="17">
        <v>1</v>
      </c>
      <c r="M34" s="17">
        <f t="shared" ref="M34:M53" si="11">SUM(E34*L34)</f>
        <v>170</v>
      </c>
    </row>
    <row r="35" spans="1:13" ht="20.25" customHeight="1" x14ac:dyDescent="0.45">
      <c r="A35" s="14">
        <v>27</v>
      </c>
      <c r="B35" s="44" t="s">
        <v>70</v>
      </c>
      <c r="C35" s="45"/>
      <c r="D35" s="15" t="s">
        <v>15</v>
      </c>
      <c r="E35" s="15">
        <v>700</v>
      </c>
      <c r="F35" s="16">
        <v>1</v>
      </c>
      <c r="G35" s="16">
        <f t="shared" si="8"/>
        <v>700</v>
      </c>
      <c r="H35" s="17">
        <v>1</v>
      </c>
      <c r="I35" s="17">
        <f t="shared" si="9"/>
        <v>700</v>
      </c>
      <c r="J35" s="16">
        <v>6</v>
      </c>
      <c r="K35" s="16">
        <f t="shared" si="10"/>
        <v>4200</v>
      </c>
      <c r="L35" s="17">
        <v>1</v>
      </c>
      <c r="M35" s="17">
        <f t="shared" si="11"/>
        <v>700</v>
      </c>
    </row>
    <row r="36" spans="1:13" ht="20.100000000000001" customHeight="1" x14ac:dyDescent="0.45">
      <c r="A36" s="14">
        <v>28</v>
      </c>
      <c r="B36" s="44" t="s">
        <v>60</v>
      </c>
      <c r="C36" s="45"/>
      <c r="D36" s="15" t="s">
        <v>16</v>
      </c>
      <c r="E36" s="15">
        <v>200</v>
      </c>
      <c r="F36" s="16">
        <v>1</v>
      </c>
      <c r="G36" s="16">
        <f t="shared" si="8"/>
        <v>200</v>
      </c>
      <c r="H36" s="17">
        <v>5</v>
      </c>
      <c r="I36" s="17">
        <f t="shared" si="9"/>
        <v>1000</v>
      </c>
      <c r="J36" s="16">
        <v>10</v>
      </c>
      <c r="K36" s="16">
        <f t="shared" si="10"/>
        <v>2000</v>
      </c>
      <c r="L36" s="17">
        <v>1</v>
      </c>
      <c r="M36" s="17">
        <f t="shared" si="11"/>
        <v>200</v>
      </c>
    </row>
    <row r="37" spans="1:13" ht="20.100000000000001" customHeight="1" x14ac:dyDescent="0.45">
      <c r="A37" s="14">
        <v>29</v>
      </c>
      <c r="B37" s="44" t="s">
        <v>42</v>
      </c>
      <c r="C37" s="45"/>
      <c r="D37" s="15" t="s">
        <v>4</v>
      </c>
      <c r="E37" s="15">
        <v>6</v>
      </c>
      <c r="F37" s="16">
        <v>10</v>
      </c>
      <c r="G37" s="16">
        <f t="shared" si="8"/>
        <v>60</v>
      </c>
      <c r="H37" s="17">
        <v>50</v>
      </c>
      <c r="I37" s="17">
        <f t="shared" si="9"/>
        <v>300</v>
      </c>
      <c r="J37" s="16">
        <v>35</v>
      </c>
      <c r="K37" s="16">
        <f t="shared" si="10"/>
        <v>210</v>
      </c>
      <c r="L37" s="17">
        <v>1</v>
      </c>
      <c r="M37" s="17">
        <f t="shared" si="11"/>
        <v>6</v>
      </c>
    </row>
    <row r="38" spans="1:13" ht="20.100000000000001" customHeight="1" x14ac:dyDescent="0.45">
      <c r="A38" s="14">
        <v>30</v>
      </c>
      <c r="B38" s="44" t="s">
        <v>21</v>
      </c>
      <c r="C38" s="45"/>
      <c r="D38" s="15" t="s">
        <v>4</v>
      </c>
      <c r="E38" s="15">
        <v>11</v>
      </c>
      <c r="F38" s="16">
        <v>10</v>
      </c>
      <c r="G38" s="16">
        <f t="shared" si="8"/>
        <v>110</v>
      </c>
      <c r="H38" s="17">
        <v>30</v>
      </c>
      <c r="I38" s="17">
        <f t="shared" si="9"/>
        <v>330</v>
      </c>
      <c r="J38" s="16">
        <v>40</v>
      </c>
      <c r="K38" s="16">
        <f t="shared" si="10"/>
        <v>440</v>
      </c>
      <c r="L38" s="17">
        <v>1</v>
      </c>
      <c r="M38" s="17">
        <f t="shared" si="11"/>
        <v>11</v>
      </c>
    </row>
    <row r="39" spans="1:13" ht="20.100000000000001" customHeight="1" x14ac:dyDescent="0.45">
      <c r="A39" s="14">
        <v>31</v>
      </c>
      <c r="B39" s="44" t="s">
        <v>61</v>
      </c>
      <c r="C39" s="45"/>
      <c r="D39" s="15" t="s">
        <v>14</v>
      </c>
      <c r="E39" s="15">
        <v>170</v>
      </c>
      <c r="F39" s="16">
        <v>2</v>
      </c>
      <c r="G39" s="16">
        <f t="shared" si="8"/>
        <v>340</v>
      </c>
      <c r="H39" s="17">
        <v>2</v>
      </c>
      <c r="I39" s="17">
        <f t="shared" si="9"/>
        <v>340</v>
      </c>
      <c r="J39" s="16">
        <v>3</v>
      </c>
      <c r="K39" s="16">
        <f t="shared" si="10"/>
        <v>510</v>
      </c>
      <c r="L39" s="17">
        <v>1.5</v>
      </c>
      <c r="M39" s="17">
        <f t="shared" si="11"/>
        <v>255</v>
      </c>
    </row>
    <row r="40" spans="1:13" ht="20.100000000000001" customHeight="1" x14ac:dyDescent="0.45">
      <c r="A40" s="14">
        <v>32</v>
      </c>
      <c r="B40" s="44" t="s">
        <v>62</v>
      </c>
      <c r="C40" s="45"/>
      <c r="D40" s="15" t="s">
        <v>14</v>
      </c>
      <c r="E40" s="15">
        <v>45</v>
      </c>
      <c r="F40" s="16">
        <v>3</v>
      </c>
      <c r="G40" s="16">
        <f t="shared" si="8"/>
        <v>135</v>
      </c>
      <c r="H40" s="17">
        <v>2.75</v>
      </c>
      <c r="I40" s="17">
        <f t="shared" si="9"/>
        <v>123.75</v>
      </c>
      <c r="J40" s="16">
        <v>3</v>
      </c>
      <c r="K40" s="16">
        <f t="shared" si="10"/>
        <v>135</v>
      </c>
      <c r="L40" s="17">
        <v>2.25</v>
      </c>
      <c r="M40" s="17">
        <f t="shared" si="11"/>
        <v>101.25</v>
      </c>
    </row>
    <row r="41" spans="1:13" ht="20.100000000000001" customHeight="1" x14ac:dyDescent="0.45">
      <c r="A41" s="14">
        <v>33</v>
      </c>
      <c r="B41" s="44" t="s">
        <v>65</v>
      </c>
      <c r="C41" s="45"/>
      <c r="D41" s="15" t="s">
        <v>14</v>
      </c>
      <c r="E41" s="15">
        <v>320</v>
      </c>
      <c r="F41" s="16">
        <v>4</v>
      </c>
      <c r="G41" s="16">
        <f t="shared" si="8"/>
        <v>1280</v>
      </c>
      <c r="H41" s="17">
        <v>4</v>
      </c>
      <c r="I41" s="17">
        <f t="shared" si="9"/>
        <v>1280</v>
      </c>
      <c r="J41" s="16">
        <v>5</v>
      </c>
      <c r="K41" s="16">
        <f t="shared" si="10"/>
        <v>1600</v>
      </c>
      <c r="L41" s="17">
        <v>3</v>
      </c>
      <c r="M41" s="17">
        <f t="shared" si="11"/>
        <v>960</v>
      </c>
    </row>
    <row r="42" spans="1:13" ht="20.100000000000001" customHeight="1" x14ac:dyDescent="0.45">
      <c r="A42" s="14">
        <v>34</v>
      </c>
      <c r="B42" s="44" t="s">
        <v>66</v>
      </c>
      <c r="C42" s="45"/>
      <c r="D42" s="15" t="s">
        <v>14</v>
      </c>
      <c r="E42" s="15">
        <v>105</v>
      </c>
      <c r="F42" s="16">
        <v>10</v>
      </c>
      <c r="G42" s="16">
        <f t="shared" si="8"/>
        <v>1050</v>
      </c>
      <c r="H42" s="17">
        <v>10</v>
      </c>
      <c r="I42" s="17">
        <f t="shared" si="9"/>
        <v>1050</v>
      </c>
      <c r="J42" s="16">
        <v>6</v>
      </c>
      <c r="K42" s="16">
        <f t="shared" si="10"/>
        <v>630</v>
      </c>
      <c r="L42" s="17">
        <v>9</v>
      </c>
      <c r="M42" s="17">
        <f t="shared" si="11"/>
        <v>945</v>
      </c>
    </row>
    <row r="43" spans="1:13" ht="20.100000000000001" customHeight="1" x14ac:dyDescent="0.45">
      <c r="A43" s="14">
        <v>35</v>
      </c>
      <c r="B43" s="24" t="s">
        <v>22</v>
      </c>
      <c r="C43" s="25"/>
      <c r="D43" s="15" t="s">
        <v>17</v>
      </c>
      <c r="E43" s="15">
        <v>10</v>
      </c>
      <c r="F43" s="16">
        <v>10</v>
      </c>
      <c r="G43" s="16">
        <f t="shared" si="8"/>
        <v>100</v>
      </c>
      <c r="H43" s="17">
        <v>10</v>
      </c>
      <c r="I43" s="17">
        <f t="shared" si="9"/>
        <v>100</v>
      </c>
      <c r="J43" s="16">
        <v>12</v>
      </c>
      <c r="K43" s="16">
        <f t="shared" si="10"/>
        <v>120</v>
      </c>
      <c r="L43" s="17">
        <v>8.5</v>
      </c>
      <c r="M43" s="17">
        <f t="shared" si="11"/>
        <v>85</v>
      </c>
    </row>
    <row r="44" spans="1:13" ht="20.100000000000001" customHeight="1" x14ac:dyDescent="0.45">
      <c r="A44" s="14">
        <v>36</v>
      </c>
      <c r="B44" s="44" t="s">
        <v>68</v>
      </c>
      <c r="C44" s="45"/>
      <c r="D44" s="15" t="s">
        <v>4</v>
      </c>
      <c r="E44" s="15">
        <v>2</v>
      </c>
      <c r="F44" s="16">
        <v>800</v>
      </c>
      <c r="G44" s="16">
        <f t="shared" si="8"/>
        <v>1600</v>
      </c>
      <c r="H44" s="17">
        <v>850</v>
      </c>
      <c r="I44" s="17">
        <f t="shared" si="9"/>
        <v>1700</v>
      </c>
      <c r="J44" s="16">
        <v>1200</v>
      </c>
      <c r="K44" s="16">
        <f t="shared" si="10"/>
        <v>2400</v>
      </c>
      <c r="L44" s="17">
        <v>1000</v>
      </c>
      <c r="M44" s="17">
        <f t="shared" si="11"/>
        <v>2000</v>
      </c>
    </row>
    <row r="45" spans="1:13" ht="20.100000000000001" customHeight="1" x14ac:dyDescent="0.45">
      <c r="A45" s="14">
        <v>37</v>
      </c>
      <c r="B45" s="44" t="s">
        <v>67</v>
      </c>
      <c r="C45" s="45"/>
      <c r="D45" s="15" t="s">
        <v>4</v>
      </c>
      <c r="E45" s="15">
        <v>2</v>
      </c>
      <c r="F45" s="16">
        <v>500</v>
      </c>
      <c r="G45" s="16">
        <f t="shared" si="8"/>
        <v>1000</v>
      </c>
      <c r="H45" s="17">
        <v>500</v>
      </c>
      <c r="I45" s="17">
        <f t="shared" si="9"/>
        <v>1000</v>
      </c>
      <c r="J45" s="16">
        <v>800</v>
      </c>
      <c r="K45" s="16">
        <f t="shared" si="10"/>
        <v>1600</v>
      </c>
      <c r="L45" s="17">
        <v>500</v>
      </c>
      <c r="M45" s="17">
        <f t="shared" si="11"/>
        <v>1000</v>
      </c>
    </row>
    <row r="46" spans="1:13" ht="23.25" customHeight="1" x14ac:dyDescent="0.45">
      <c r="A46" s="14">
        <v>38</v>
      </c>
      <c r="B46" s="46" t="s">
        <v>69</v>
      </c>
      <c r="C46" s="47"/>
      <c r="D46" s="15" t="s">
        <v>4</v>
      </c>
      <c r="E46" s="15">
        <v>2</v>
      </c>
      <c r="F46" s="16">
        <v>750</v>
      </c>
      <c r="G46" s="16">
        <f t="shared" si="8"/>
        <v>1500</v>
      </c>
      <c r="H46" s="17">
        <v>800</v>
      </c>
      <c r="I46" s="17">
        <f t="shared" si="9"/>
        <v>1600</v>
      </c>
      <c r="J46" s="16">
        <v>850</v>
      </c>
      <c r="K46" s="16">
        <f t="shared" si="10"/>
        <v>1700</v>
      </c>
      <c r="L46" s="17">
        <v>400</v>
      </c>
      <c r="M46" s="17">
        <f t="shared" si="11"/>
        <v>800</v>
      </c>
    </row>
    <row r="47" spans="1:13" ht="20.100000000000001" customHeight="1" x14ac:dyDescent="0.45">
      <c r="A47" s="14">
        <v>39</v>
      </c>
      <c r="B47" s="44" t="s">
        <v>64</v>
      </c>
      <c r="C47" s="45"/>
      <c r="D47" s="15" t="s">
        <v>16</v>
      </c>
      <c r="E47" s="15">
        <v>100</v>
      </c>
      <c r="F47" s="16">
        <v>3</v>
      </c>
      <c r="G47" s="16">
        <f t="shared" si="8"/>
        <v>300</v>
      </c>
      <c r="H47" s="17">
        <v>25</v>
      </c>
      <c r="I47" s="17">
        <f t="shared" si="9"/>
        <v>2500</v>
      </c>
      <c r="J47" s="16">
        <v>30</v>
      </c>
      <c r="K47" s="16">
        <f t="shared" si="10"/>
        <v>3000</v>
      </c>
      <c r="L47" s="17">
        <v>1</v>
      </c>
      <c r="M47" s="17">
        <f t="shared" si="11"/>
        <v>100</v>
      </c>
    </row>
    <row r="48" spans="1:13" ht="20.100000000000001" customHeight="1" x14ac:dyDescent="0.45">
      <c r="A48" s="14">
        <v>40</v>
      </c>
      <c r="B48" s="44" t="s">
        <v>23</v>
      </c>
      <c r="C48" s="45"/>
      <c r="D48" s="15" t="s">
        <v>15</v>
      </c>
      <c r="E48" s="15">
        <v>350</v>
      </c>
      <c r="F48" s="16">
        <v>1</v>
      </c>
      <c r="G48" s="16">
        <f t="shared" si="8"/>
        <v>350</v>
      </c>
      <c r="H48" s="17">
        <v>5</v>
      </c>
      <c r="I48" s="17">
        <f t="shared" si="9"/>
        <v>1750</v>
      </c>
      <c r="J48" s="16">
        <v>8</v>
      </c>
      <c r="K48" s="16">
        <f t="shared" si="10"/>
        <v>2800</v>
      </c>
      <c r="L48" s="17">
        <v>1</v>
      </c>
      <c r="M48" s="17">
        <f t="shared" si="11"/>
        <v>350</v>
      </c>
    </row>
    <row r="49" spans="1:13" ht="20.100000000000001" customHeight="1" x14ac:dyDescent="0.45">
      <c r="A49" s="14">
        <v>41</v>
      </c>
      <c r="B49" s="44" t="s">
        <v>24</v>
      </c>
      <c r="C49" s="45"/>
      <c r="D49" s="15" t="s">
        <v>15</v>
      </c>
      <c r="E49" s="15">
        <v>350</v>
      </c>
      <c r="F49" s="16">
        <v>1</v>
      </c>
      <c r="G49" s="16">
        <f t="shared" si="8"/>
        <v>350</v>
      </c>
      <c r="H49" s="17">
        <v>1</v>
      </c>
      <c r="I49" s="17">
        <f t="shared" si="9"/>
        <v>350</v>
      </c>
      <c r="J49" s="16">
        <v>2</v>
      </c>
      <c r="K49" s="16">
        <f t="shared" si="10"/>
        <v>700</v>
      </c>
      <c r="L49" s="17">
        <v>1</v>
      </c>
      <c r="M49" s="17">
        <f t="shared" si="11"/>
        <v>350</v>
      </c>
    </row>
    <row r="50" spans="1:13" ht="20.100000000000001" customHeight="1" x14ac:dyDescent="0.45">
      <c r="A50" s="14">
        <v>42</v>
      </c>
      <c r="B50" s="44" t="s">
        <v>25</v>
      </c>
      <c r="C50" s="45"/>
      <c r="D50" s="15" t="s">
        <v>15</v>
      </c>
      <c r="E50" s="15">
        <v>350</v>
      </c>
      <c r="F50" s="16">
        <v>1</v>
      </c>
      <c r="G50" s="16">
        <f t="shared" si="8"/>
        <v>350</v>
      </c>
      <c r="H50" s="17">
        <v>0.01</v>
      </c>
      <c r="I50" s="17">
        <f t="shared" si="9"/>
        <v>3.5</v>
      </c>
      <c r="J50" s="16">
        <v>0.5</v>
      </c>
      <c r="K50" s="16">
        <f t="shared" si="10"/>
        <v>175</v>
      </c>
      <c r="L50" s="17">
        <v>1</v>
      </c>
      <c r="M50" s="17">
        <f t="shared" si="11"/>
        <v>350</v>
      </c>
    </row>
    <row r="51" spans="1:13" ht="20.100000000000001" customHeight="1" x14ac:dyDescent="0.45">
      <c r="A51" s="14">
        <v>43</v>
      </c>
      <c r="B51" s="44" t="s">
        <v>63</v>
      </c>
      <c r="C51" s="45"/>
      <c r="D51" s="15" t="s">
        <v>15</v>
      </c>
      <c r="E51" s="15">
        <v>3505</v>
      </c>
      <c r="F51" s="16">
        <v>4.25</v>
      </c>
      <c r="G51" s="16">
        <f t="shared" si="8"/>
        <v>14896.25</v>
      </c>
      <c r="H51" s="17">
        <v>3.75</v>
      </c>
      <c r="I51" s="17">
        <f t="shared" si="9"/>
        <v>13143.75</v>
      </c>
      <c r="J51" s="16">
        <v>4</v>
      </c>
      <c r="K51" s="16">
        <f t="shared" si="10"/>
        <v>14020</v>
      </c>
      <c r="L51" s="17">
        <v>3.25</v>
      </c>
      <c r="M51" s="17">
        <f t="shared" si="11"/>
        <v>11391.25</v>
      </c>
    </row>
    <row r="52" spans="1:13" ht="20.100000000000001" customHeight="1" x14ac:dyDescent="0.45">
      <c r="A52" s="14">
        <v>44</v>
      </c>
      <c r="B52" s="44" t="s">
        <v>43</v>
      </c>
      <c r="C52" s="45"/>
      <c r="D52" s="15" t="s">
        <v>12</v>
      </c>
      <c r="E52" s="15">
        <v>1</v>
      </c>
      <c r="F52" s="16">
        <v>2500</v>
      </c>
      <c r="G52" s="16">
        <f t="shared" si="8"/>
        <v>2500</v>
      </c>
      <c r="H52" s="17">
        <v>500</v>
      </c>
      <c r="I52" s="17">
        <f t="shared" si="9"/>
        <v>500</v>
      </c>
      <c r="J52" s="16">
        <v>1200</v>
      </c>
      <c r="K52" s="16">
        <f t="shared" si="10"/>
        <v>1200</v>
      </c>
      <c r="L52" s="17">
        <v>6000</v>
      </c>
      <c r="M52" s="17">
        <f t="shared" si="11"/>
        <v>6000</v>
      </c>
    </row>
    <row r="53" spans="1:13" ht="20.100000000000001" customHeight="1" x14ac:dyDescent="0.45">
      <c r="A53" s="14">
        <v>45</v>
      </c>
      <c r="B53" s="44" t="s">
        <v>26</v>
      </c>
      <c r="C53" s="45"/>
      <c r="D53" s="15" t="s">
        <v>13</v>
      </c>
      <c r="E53" s="15">
        <v>1</v>
      </c>
      <c r="F53" s="16">
        <v>10000</v>
      </c>
      <c r="G53" s="16">
        <f t="shared" si="8"/>
        <v>10000</v>
      </c>
      <c r="H53" s="17">
        <v>10000</v>
      </c>
      <c r="I53" s="17">
        <f t="shared" si="9"/>
        <v>10000</v>
      </c>
      <c r="J53" s="16">
        <v>10000</v>
      </c>
      <c r="K53" s="16">
        <f t="shared" si="10"/>
        <v>10000</v>
      </c>
      <c r="L53" s="17">
        <v>10000</v>
      </c>
      <c r="M53" s="17">
        <f t="shared" si="11"/>
        <v>10000</v>
      </c>
    </row>
    <row r="54" spans="1:13" ht="24.95" customHeight="1" x14ac:dyDescent="0.45">
      <c r="A54" s="19"/>
      <c r="B54" s="48" t="s">
        <v>31</v>
      </c>
      <c r="C54" s="49"/>
      <c r="D54" s="15"/>
      <c r="E54" s="15"/>
      <c r="F54" s="20"/>
      <c r="G54" s="21">
        <f>SUM(G9:G53)</f>
        <v>236178.35</v>
      </c>
      <c r="H54" s="22"/>
      <c r="I54" s="23">
        <f>SUM(I8:I53)</f>
        <v>259933.66</v>
      </c>
      <c r="J54" s="21"/>
      <c r="K54" s="21">
        <f>SUM(K8:K53)</f>
        <v>262804.8</v>
      </c>
      <c r="L54" s="22"/>
      <c r="M54" s="23">
        <f>SUM(M8:M53)</f>
        <v>264250.2</v>
      </c>
    </row>
  </sheetData>
  <mergeCells count="64">
    <mergeCell ref="B39:C39"/>
    <mergeCell ref="B40:C40"/>
    <mergeCell ref="B38:C38"/>
    <mergeCell ref="B17:C17"/>
    <mergeCell ref="B8:C8"/>
    <mergeCell ref="B14:C14"/>
    <mergeCell ref="B23:C23"/>
    <mergeCell ref="B24:C24"/>
    <mergeCell ref="B28:C28"/>
    <mergeCell ref="B21:C21"/>
    <mergeCell ref="B20:C20"/>
    <mergeCell ref="B22:C22"/>
    <mergeCell ref="B25:C25"/>
    <mergeCell ref="B26:C26"/>
    <mergeCell ref="B32:C32"/>
    <mergeCell ref="B33:C33"/>
    <mergeCell ref="B29:C29"/>
    <mergeCell ref="B30:C30"/>
    <mergeCell ref="B31:C31"/>
    <mergeCell ref="B9:C9"/>
    <mergeCell ref="B10:C10"/>
    <mergeCell ref="B11:C11"/>
    <mergeCell ref="B12:C12"/>
    <mergeCell ref="A1:A4"/>
    <mergeCell ref="H6:I6"/>
    <mergeCell ref="C1:M1"/>
    <mergeCell ref="C2:M2"/>
    <mergeCell ref="C4:M4"/>
    <mergeCell ref="B5:E7"/>
    <mergeCell ref="F5:G5"/>
    <mergeCell ref="F6:G6"/>
    <mergeCell ref="F7:G7"/>
    <mergeCell ref="C3:M3"/>
    <mergeCell ref="H5:I5"/>
    <mergeCell ref="H7:I7"/>
    <mergeCell ref="J5:K5"/>
    <mergeCell ref="B54:C54"/>
    <mergeCell ref="L5:M5"/>
    <mergeCell ref="L6:M6"/>
    <mergeCell ref="L7:M7"/>
    <mergeCell ref="J6:K6"/>
    <mergeCell ref="J7:K7"/>
    <mergeCell ref="B18:C18"/>
    <mergeCell ref="B19:C19"/>
    <mergeCell ref="B27:C27"/>
    <mergeCell ref="B13:C13"/>
    <mergeCell ref="B15:C15"/>
    <mergeCell ref="B16:C16"/>
    <mergeCell ref="B34:C34"/>
    <mergeCell ref="B35:C35"/>
    <mergeCell ref="B36:C36"/>
    <mergeCell ref="B37:C37"/>
    <mergeCell ref="B53:C53"/>
    <mergeCell ref="B49:C49"/>
    <mergeCell ref="B41:C41"/>
    <mergeCell ref="B42:C42"/>
    <mergeCell ref="B44:C44"/>
    <mergeCell ref="B52:C52"/>
    <mergeCell ref="B45:C45"/>
    <mergeCell ref="B46:C46"/>
    <mergeCell ref="B47:C47"/>
    <mergeCell ref="B48:C48"/>
    <mergeCell ref="B51:C51"/>
    <mergeCell ref="B50:C50"/>
  </mergeCells>
  <printOptions horizontalCentered="1" verticalCentered="1"/>
  <pageMargins left="0.25" right="0.25" top="0.3" bottom="0.25" header="0.2" footer="0"/>
  <pageSetup paperSize="3" scale="65" orientation="landscape" r:id="rId1"/>
  <headerFooter>
    <oddHeader>&amp;C&amp;"-,Bold"&amp;22NEGLIA GROUP  -  BID TABULATION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Exec. Summary</vt:lpstr>
      <vt:lpstr> BASE BID</vt:lpstr>
      <vt:lpstr>' BASE BID'!Print_Area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Turano</dc:creator>
  <cp:lastModifiedBy>Maria Sposato</cp:lastModifiedBy>
  <cp:lastPrinted>2023-07-11T16:39:28Z</cp:lastPrinted>
  <dcterms:created xsi:type="dcterms:W3CDTF">2009-03-03T14:40:12Z</dcterms:created>
  <dcterms:modified xsi:type="dcterms:W3CDTF">2023-07-11T16:39:31Z</dcterms:modified>
</cp:coreProperties>
</file>