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CTIVE PROJECTS\2023 Glenbrook Road and Stiles Ave\3-PROCUREMENT\Bids\"/>
    </mc:Choice>
  </mc:AlternateContent>
  <xr:revisionPtr revIDLastSave="0" documentId="13_ncr:1_{0943AAD8-9D1E-467F-B8B9-B7AB97AFA015}" xr6:coauthVersionLast="47" xr6:coauthVersionMax="47" xr10:uidLastSave="{00000000-0000-0000-0000-000000000000}"/>
  <bookViews>
    <workbookView xWindow="28680" yWindow="-30" windowWidth="29040" windowHeight="15840" xr2:uid="{E682DDCA-BAA8-4B50-ADEA-6C528C901878}"/>
  </bookViews>
  <sheets>
    <sheet name="Sheet1" sheetId="1" r:id="rId1"/>
  </sheets>
  <definedNames>
    <definedName name="_xlnm.Print_Area" localSheetId="0">Sheet1!$A$1:$N$171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9" i="1" l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70" i="1" s="1"/>
  <c r="H137" i="1"/>
  <c r="H136" i="1"/>
  <c r="F158" i="1"/>
  <c r="L102" i="1"/>
  <c r="L103" i="1"/>
  <c r="L104" i="1"/>
  <c r="L105" i="1"/>
  <c r="L106" i="1"/>
  <c r="F113" i="1"/>
  <c r="H59" i="1"/>
  <c r="H64" i="1"/>
  <c r="H63" i="1"/>
  <c r="H62" i="1"/>
  <c r="H61" i="1"/>
  <c r="H60" i="1"/>
  <c r="H58" i="1"/>
  <c r="H57" i="1"/>
  <c r="H56" i="1"/>
  <c r="H55" i="1"/>
  <c r="H54" i="1"/>
  <c r="H53" i="1"/>
  <c r="H52" i="1"/>
  <c r="H51" i="1"/>
  <c r="H50" i="1"/>
  <c r="H65" i="1"/>
  <c r="H66" i="1"/>
  <c r="F169" i="1"/>
  <c r="N126" i="1"/>
  <c r="F168" i="1"/>
  <c r="N125" i="1"/>
  <c r="F167" i="1"/>
  <c r="N124" i="1"/>
  <c r="F166" i="1"/>
  <c r="N123" i="1"/>
  <c r="F165" i="1"/>
  <c r="N122" i="1"/>
  <c r="F164" i="1"/>
  <c r="N121" i="1"/>
  <c r="F163" i="1"/>
  <c r="N120" i="1"/>
  <c r="F162" i="1"/>
  <c r="N119" i="1"/>
  <c r="F161" i="1"/>
  <c r="N118" i="1"/>
  <c r="F160" i="1"/>
  <c r="N117" i="1"/>
  <c r="F159" i="1"/>
  <c r="N116" i="1"/>
  <c r="N115" i="1"/>
  <c r="F157" i="1"/>
  <c r="N114" i="1"/>
  <c r="F156" i="1"/>
  <c r="N113" i="1"/>
  <c r="F155" i="1"/>
  <c r="N112" i="1"/>
  <c r="F154" i="1"/>
  <c r="N111" i="1"/>
  <c r="F153" i="1"/>
  <c r="N110" i="1"/>
  <c r="F152" i="1"/>
  <c r="N109" i="1"/>
  <c r="F151" i="1"/>
  <c r="N108" i="1"/>
  <c r="F150" i="1"/>
  <c r="N107" i="1"/>
  <c r="F149" i="1"/>
  <c r="N106" i="1"/>
  <c r="F148" i="1"/>
  <c r="N105" i="1"/>
  <c r="F147" i="1"/>
  <c r="N104" i="1"/>
  <c r="F146" i="1"/>
  <c r="N103" i="1"/>
  <c r="A146" i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F145" i="1"/>
  <c r="N102" i="1"/>
  <c r="F144" i="1"/>
  <c r="N101" i="1"/>
  <c r="F143" i="1"/>
  <c r="N100" i="1"/>
  <c r="F142" i="1"/>
  <c r="N99" i="1"/>
  <c r="F141" i="1"/>
  <c r="N98" i="1"/>
  <c r="F140" i="1"/>
  <c r="N97" i="1"/>
  <c r="F139" i="1"/>
  <c r="N96" i="1"/>
  <c r="F138" i="1"/>
  <c r="N95" i="1"/>
  <c r="F137" i="1"/>
  <c r="N94" i="1"/>
  <c r="A137" i="1"/>
  <c r="A138" i="1" s="1"/>
  <c r="A139" i="1" s="1"/>
  <c r="A140" i="1" s="1"/>
  <c r="A141" i="1" s="1"/>
  <c r="A142" i="1" s="1"/>
  <c r="A143" i="1" s="1"/>
  <c r="A144" i="1" s="1"/>
  <c r="F136" i="1"/>
  <c r="N93" i="1"/>
  <c r="L126" i="1"/>
  <c r="J126" i="1"/>
  <c r="H126" i="1"/>
  <c r="F126" i="1"/>
  <c r="N83" i="1"/>
  <c r="L125" i="1"/>
  <c r="J125" i="1"/>
  <c r="H125" i="1"/>
  <c r="F125" i="1"/>
  <c r="N82" i="1"/>
  <c r="L124" i="1"/>
  <c r="J124" i="1"/>
  <c r="H124" i="1"/>
  <c r="F124" i="1"/>
  <c r="N81" i="1"/>
  <c r="L123" i="1"/>
  <c r="J123" i="1"/>
  <c r="H123" i="1"/>
  <c r="F123" i="1"/>
  <c r="N80" i="1"/>
  <c r="L122" i="1"/>
  <c r="J122" i="1"/>
  <c r="H122" i="1"/>
  <c r="F122" i="1"/>
  <c r="N79" i="1"/>
  <c r="L121" i="1"/>
  <c r="J121" i="1"/>
  <c r="H121" i="1"/>
  <c r="F121" i="1"/>
  <c r="N78" i="1"/>
  <c r="L120" i="1"/>
  <c r="J120" i="1"/>
  <c r="H120" i="1"/>
  <c r="F120" i="1"/>
  <c r="N77" i="1"/>
  <c r="L119" i="1"/>
  <c r="J119" i="1"/>
  <c r="H119" i="1"/>
  <c r="F119" i="1"/>
  <c r="N76" i="1"/>
  <c r="L118" i="1"/>
  <c r="J118" i="1"/>
  <c r="H118" i="1"/>
  <c r="F118" i="1"/>
  <c r="N75" i="1"/>
  <c r="L117" i="1"/>
  <c r="J117" i="1"/>
  <c r="H117" i="1"/>
  <c r="F117" i="1"/>
  <c r="N74" i="1"/>
  <c r="L116" i="1"/>
  <c r="J116" i="1"/>
  <c r="H116" i="1"/>
  <c r="F116" i="1"/>
  <c r="N73" i="1"/>
  <c r="L115" i="1"/>
  <c r="J115" i="1"/>
  <c r="H115" i="1"/>
  <c r="F115" i="1"/>
  <c r="N72" i="1"/>
  <c r="L114" i="1"/>
  <c r="J114" i="1"/>
  <c r="H114" i="1"/>
  <c r="F114" i="1"/>
  <c r="N71" i="1"/>
  <c r="L113" i="1"/>
  <c r="J113" i="1"/>
  <c r="H113" i="1"/>
  <c r="N70" i="1"/>
  <c r="L112" i="1"/>
  <c r="J112" i="1"/>
  <c r="H112" i="1"/>
  <c r="F112" i="1"/>
  <c r="N69" i="1"/>
  <c r="L111" i="1"/>
  <c r="J111" i="1"/>
  <c r="H111" i="1"/>
  <c r="F111" i="1"/>
  <c r="N68" i="1"/>
  <c r="L110" i="1"/>
  <c r="J110" i="1"/>
  <c r="H110" i="1"/>
  <c r="F110" i="1"/>
  <c r="N67" i="1"/>
  <c r="L109" i="1"/>
  <c r="J109" i="1"/>
  <c r="H109" i="1"/>
  <c r="F109" i="1"/>
  <c r="N66" i="1"/>
  <c r="L108" i="1"/>
  <c r="J108" i="1"/>
  <c r="H108" i="1"/>
  <c r="F108" i="1"/>
  <c r="N65" i="1"/>
  <c r="L107" i="1"/>
  <c r="J107" i="1"/>
  <c r="H107" i="1"/>
  <c r="F107" i="1"/>
  <c r="N64" i="1"/>
  <c r="J106" i="1"/>
  <c r="H106" i="1"/>
  <c r="F106" i="1"/>
  <c r="N63" i="1"/>
  <c r="J105" i="1"/>
  <c r="H105" i="1"/>
  <c r="F105" i="1"/>
  <c r="N62" i="1"/>
  <c r="J104" i="1"/>
  <c r="H104" i="1"/>
  <c r="F104" i="1"/>
  <c r="N61" i="1"/>
  <c r="J103" i="1"/>
  <c r="H103" i="1"/>
  <c r="F103" i="1"/>
  <c r="N60" i="1"/>
  <c r="A103" i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J102" i="1"/>
  <c r="H102" i="1"/>
  <c r="F102" i="1"/>
  <c r="N59" i="1"/>
  <c r="L101" i="1"/>
  <c r="J101" i="1"/>
  <c r="H101" i="1"/>
  <c r="F101" i="1"/>
  <c r="N58" i="1"/>
  <c r="L100" i="1"/>
  <c r="J100" i="1"/>
  <c r="H100" i="1"/>
  <c r="F100" i="1"/>
  <c r="N57" i="1"/>
  <c r="L99" i="1"/>
  <c r="J99" i="1"/>
  <c r="H99" i="1"/>
  <c r="F99" i="1"/>
  <c r="N56" i="1"/>
  <c r="L98" i="1"/>
  <c r="J98" i="1"/>
  <c r="H98" i="1"/>
  <c r="F98" i="1"/>
  <c r="N55" i="1"/>
  <c r="L97" i="1"/>
  <c r="J97" i="1"/>
  <c r="H97" i="1"/>
  <c r="F97" i="1"/>
  <c r="N54" i="1"/>
  <c r="L96" i="1"/>
  <c r="J96" i="1"/>
  <c r="H96" i="1"/>
  <c r="F96" i="1"/>
  <c r="N53" i="1"/>
  <c r="L95" i="1"/>
  <c r="J95" i="1"/>
  <c r="H95" i="1"/>
  <c r="F95" i="1"/>
  <c r="N52" i="1"/>
  <c r="L94" i="1"/>
  <c r="J94" i="1"/>
  <c r="H94" i="1"/>
  <c r="F94" i="1"/>
  <c r="N51" i="1"/>
  <c r="A94" i="1"/>
  <c r="A95" i="1" s="1"/>
  <c r="A96" i="1" s="1"/>
  <c r="A97" i="1" s="1"/>
  <c r="A98" i="1" s="1"/>
  <c r="A99" i="1" s="1"/>
  <c r="A100" i="1" s="1"/>
  <c r="A101" i="1" s="1"/>
  <c r="L93" i="1"/>
  <c r="J93" i="1"/>
  <c r="H93" i="1"/>
  <c r="F93" i="1"/>
  <c r="N50" i="1"/>
  <c r="L83" i="1"/>
  <c r="J83" i="1"/>
  <c r="H83" i="1"/>
  <c r="F83" i="1"/>
  <c r="L82" i="1"/>
  <c r="J82" i="1"/>
  <c r="H82" i="1"/>
  <c r="F82" i="1"/>
  <c r="L81" i="1"/>
  <c r="J81" i="1"/>
  <c r="H81" i="1"/>
  <c r="F81" i="1"/>
  <c r="L80" i="1"/>
  <c r="J80" i="1"/>
  <c r="H80" i="1"/>
  <c r="F80" i="1"/>
  <c r="L79" i="1"/>
  <c r="J79" i="1"/>
  <c r="H79" i="1"/>
  <c r="F79" i="1"/>
  <c r="L78" i="1"/>
  <c r="J78" i="1"/>
  <c r="H78" i="1"/>
  <c r="F78" i="1"/>
  <c r="L77" i="1"/>
  <c r="J77" i="1"/>
  <c r="H77" i="1"/>
  <c r="F77" i="1"/>
  <c r="L76" i="1"/>
  <c r="J76" i="1"/>
  <c r="H76" i="1"/>
  <c r="F76" i="1"/>
  <c r="L75" i="1"/>
  <c r="J75" i="1"/>
  <c r="H75" i="1"/>
  <c r="F75" i="1"/>
  <c r="L74" i="1"/>
  <c r="J74" i="1"/>
  <c r="H74" i="1"/>
  <c r="F74" i="1"/>
  <c r="L73" i="1"/>
  <c r="J73" i="1"/>
  <c r="H73" i="1"/>
  <c r="F73" i="1"/>
  <c r="L72" i="1"/>
  <c r="J72" i="1"/>
  <c r="H72" i="1"/>
  <c r="F72" i="1"/>
  <c r="L71" i="1"/>
  <c r="J71" i="1"/>
  <c r="H71" i="1"/>
  <c r="F71" i="1"/>
  <c r="L70" i="1"/>
  <c r="J70" i="1"/>
  <c r="H70" i="1"/>
  <c r="F70" i="1"/>
  <c r="L69" i="1"/>
  <c r="J69" i="1"/>
  <c r="H69" i="1"/>
  <c r="F69" i="1"/>
  <c r="L68" i="1"/>
  <c r="J68" i="1"/>
  <c r="H68" i="1"/>
  <c r="F68" i="1"/>
  <c r="L67" i="1"/>
  <c r="J67" i="1"/>
  <c r="H67" i="1"/>
  <c r="F67" i="1"/>
  <c r="L66" i="1"/>
  <c r="J66" i="1"/>
  <c r="F66" i="1"/>
  <c r="L65" i="1"/>
  <c r="J65" i="1"/>
  <c r="F65" i="1"/>
  <c r="L64" i="1"/>
  <c r="J64" i="1"/>
  <c r="F64" i="1"/>
  <c r="L63" i="1"/>
  <c r="J63" i="1"/>
  <c r="F63" i="1"/>
  <c r="L62" i="1"/>
  <c r="J62" i="1"/>
  <c r="F62" i="1"/>
  <c r="L61" i="1"/>
  <c r="J61" i="1"/>
  <c r="F61" i="1"/>
  <c r="L60" i="1"/>
  <c r="J60" i="1"/>
  <c r="F60" i="1"/>
  <c r="A60" i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L59" i="1"/>
  <c r="J59" i="1"/>
  <c r="F59" i="1"/>
  <c r="L58" i="1"/>
  <c r="J58" i="1"/>
  <c r="F58" i="1"/>
  <c r="L57" i="1"/>
  <c r="J57" i="1"/>
  <c r="F57" i="1"/>
  <c r="L56" i="1"/>
  <c r="J56" i="1"/>
  <c r="F56" i="1"/>
  <c r="L55" i="1"/>
  <c r="J55" i="1"/>
  <c r="F55" i="1"/>
  <c r="L54" i="1"/>
  <c r="J54" i="1"/>
  <c r="F54" i="1"/>
  <c r="L53" i="1"/>
  <c r="J53" i="1"/>
  <c r="F53" i="1"/>
  <c r="L52" i="1"/>
  <c r="J52" i="1"/>
  <c r="F52" i="1"/>
  <c r="A52" i="1"/>
  <c r="A53" i="1" s="1"/>
  <c r="A54" i="1" s="1"/>
  <c r="A55" i="1" s="1"/>
  <c r="A56" i="1" s="1"/>
  <c r="A57" i="1" s="1"/>
  <c r="A58" i="1" s="1"/>
  <c r="L51" i="1"/>
  <c r="J51" i="1"/>
  <c r="F51" i="1"/>
  <c r="A51" i="1"/>
  <c r="L50" i="1"/>
  <c r="J50" i="1"/>
  <c r="F50" i="1"/>
  <c r="N40" i="1"/>
  <c r="L40" i="1"/>
  <c r="J40" i="1"/>
  <c r="H40" i="1"/>
  <c r="F40" i="1"/>
  <c r="N39" i="1"/>
  <c r="L39" i="1"/>
  <c r="J39" i="1"/>
  <c r="H39" i="1"/>
  <c r="F39" i="1"/>
  <c r="N38" i="1"/>
  <c r="L38" i="1"/>
  <c r="J38" i="1"/>
  <c r="H38" i="1"/>
  <c r="F38" i="1"/>
  <c r="N37" i="1"/>
  <c r="L37" i="1"/>
  <c r="J37" i="1"/>
  <c r="H37" i="1"/>
  <c r="F37" i="1"/>
  <c r="N36" i="1"/>
  <c r="L36" i="1"/>
  <c r="J36" i="1"/>
  <c r="H36" i="1"/>
  <c r="F36" i="1"/>
  <c r="N35" i="1"/>
  <c r="L35" i="1"/>
  <c r="J35" i="1"/>
  <c r="H35" i="1"/>
  <c r="F35" i="1"/>
  <c r="N34" i="1"/>
  <c r="L34" i="1"/>
  <c r="J34" i="1"/>
  <c r="H34" i="1"/>
  <c r="F34" i="1"/>
  <c r="N33" i="1"/>
  <c r="L33" i="1"/>
  <c r="J33" i="1"/>
  <c r="H33" i="1"/>
  <c r="F33" i="1"/>
  <c r="N32" i="1"/>
  <c r="L32" i="1"/>
  <c r="J32" i="1"/>
  <c r="H32" i="1"/>
  <c r="F32" i="1"/>
  <c r="N31" i="1"/>
  <c r="L31" i="1"/>
  <c r="J31" i="1"/>
  <c r="H31" i="1"/>
  <c r="F31" i="1"/>
  <c r="N30" i="1"/>
  <c r="L30" i="1"/>
  <c r="J30" i="1"/>
  <c r="H30" i="1"/>
  <c r="F30" i="1"/>
  <c r="N29" i="1"/>
  <c r="L29" i="1"/>
  <c r="J29" i="1"/>
  <c r="H29" i="1"/>
  <c r="F29" i="1"/>
  <c r="N28" i="1"/>
  <c r="L28" i="1"/>
  <c r="J28" i="1"/>
  <c r="H28" i="1"/>
  <c r="F28" i="1"/>
  <c r="N27" i="1"/>
  <c r="L27" i="1"/>
  <c r="J27" i="1"/>
  <c r="H27" i="1"/>
  <c r="F27" i="1"/>
  <c r="N26" i="1"/>
  <c r="L26" i="1"/>
  <c r="J26" i="1"/>
  <c r="H26" i="1"/>
  <c r="F26" i="1"/>
  <c r="N25" i="1"/>
  <c r="L25" i="1"/>
  <c r="J25" i="1"/>
  <c r="H25" i="1"/>
  <c r="F25" i="1"/>
  <c r="N24" i="1"/>
  <c r="L24" i="1"/>
  <c r="J24" i="1"/>
  <c r="H24" i="1"/>
  <c r="F24" i="1"/>
  <c r="N23" i="1"/>
  <c r="L23" i="1"/>
  <c r="J23" i="1"/>
  <c r="H23" i="1"/>
  <c r="F23" i="1"/>
  <c r="N22" i="1"/>
  <c r="L22" i="1"/>
  <c r="J22" i="1"/>
  <c r="H22" i="1"/>
  <c r="F22" i="1"/>
  <c r="N21" i="1"/>
  <c r="L21" i="1"/>
  <c r="J21" i="1"/>
  <c r="H21" i="1"/>
  <c r="F21" i="1"/>
  <c r="N20" i="1"/>
  <c r="L20" i="1"/>
  <c r="J20" i="1"/>
  <c r="H20" i="1"/>
  <c r="F20" i="1"/>
  <c r="N19" i="1"/>
  <c r="L19" i="1"/>
  <c r="J19" i="1"/>
  <c r="H19" i="1"/>
  <c r="F19" i="1"/>
  <c r="N18" i="1"/>
  <c r="L18" i="1"/>
  <c r="J18" i="1"/>
  <c r="H18" i="1"/>
  <c r="F18" i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N17" i="1"/>
  <c r="L17" i="1"/>
  <c r="J17" i="1"/>
  <c r="H17" i="1"/>
  <c r="F17" i="1"/>
  <c r="A17" i="1"/>
  <c r="N16" i="1"/>
  <c r="L16" i="1"/>
  <c r="J16" i="1"/>
  <c r="H16" i="1"/>
  <c r="F16" i="1"/>
  <c r="N15" i="1"/>
  <c r="L15" i="1"/>
  <c r="J15" i="1"/>
  <c r="H15" i="1"/>
  <c r="F15" i="1"/>
  <c r="N14" i="1"/>
  <c r="L14" i="1"/>
  <c r="J14" i="1"/>
  <c r="H14" i="1"/>
  <c r="F14" i="1"/>
  <c r="N13" i="1"/>
  <c r="L13" i="1"/>
  <c r="J13" i="1"/>
  <c r="H13" i="1"/>
  <c r="F13" i="1"/>
  <c r="N12" i="1"/>
  <c r="L12" i="1"/>
  <c r="J12" i="1"/>
  <c r="H12" i="1"/>
  <c r="F12" i="1"/>
  <c r="N11" i="1"/>
  <c r="L11" i="1"/>
  <c r="J11" i="1"/>
  <c r="H11" i="1"/>
  <c r="F11" i="1"/>
  <c r="N10" i="1"/>
  <c r="L10" i="1"/>
  <c r="J10" i="1"/>
  <c r="H10" i="1"/>
  <c r="F10" i="1"/>
  <c r="N9" i="1"/>
  <c r="L9" i="1"/>
  <c r="J9" i="1"/>
  <c r="H9" i="1"/>
  <c r="F9" i="1"/>
  <c r="N8" i="1"/>
  <c r="L8" i="1"/>
  <c r="J8" i="1"/>
  <c r="H8" i="1"/>
  <c r="F8" i="1"/>
  <c r="A8" i="1"/>
  <c r="A9" i="1" s="1"/>
  <c r="A10" i="1" s="1"/>
  <c r="A11" i="1" s="1"/>
  <c r="A12" i="1" s="1"/>
  <c r="A13" i="1" s="1"/>
  <c r="A14" i="1" s="1"/>
  <c r="A15" i="1" s="1"/>
  <c r="N7" i="1"/>
  <c r="L7" i="1"/>
  <c r="J7" i="1"/>
  <c r="H7" i="1"/>
  <c r="F7" i="1"/>
  <c r="N41" i="1" l="1"/>
  <c r="H127" i="1"/>
  <c r="F41" i="1"/>
  <c r="F84" i="1"/>
  <c r="N127" i="1"/>
  <c r="F170" i="1"/>
  <c r="H41" i="1"/>
  <c r="H84" i="1"/>
  <c r="J127" i="1"/>
  <c r="J41" i="1"/>
  <c r="J84" i="1"/>
  <c r="N84" i="1"/>
  <c r="L127" i="1"/>
  <c r="L41" i="1"/>
  <c r="L84" i="1"/>
  <c r="F1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tc={76E3BE43-7F18-4FEE-8919-802743008D8B}</author>
    <author>tc={F10B6956-34DF-4BC4-BFB4-7D37E875C032}</author>
    <author>tc={FDD551E9-2F0F-4339-B344-419C39003D4E}</author>
    <author>tc={198CA15C-5BE3-4E4E-99A4-D87C068F66C2}</author>
  </authors>
  <commentList>
    <comment ref="C15" authorId="0" shapeId="0" xr:uid="{76E3BE43-7F18-4FEE-8919-802743008D8B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these should be tons</t>
      </text>
    </comment>
    <comment ref="C58" authorId="1" shapeId="0" xr:uid="{F10B6956-34DF-4BC4-BFB4-7D37E875C032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these should be tons</t>
      </text>
    </comment>
    <comment ref="C101" authorId="2" shapeId="0" xr:uid="{FDD551E9-2F0F-4339-B344-419C39003D4E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these should be tons</t>
      </text>
    </comment>
    <comment ref="C144" authorId="3" shapeId="0" xr:uid="{198CA15C-5BE3-4E4E-99A4-D87C068F66C2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these should be tons</t>
      </text>
    </comment>
  </commentList>
</comments>
</file>

<file path=xl/sharedStrings.xml><?xml version="1.0" encoding="utf-8"?>
<sst xmlns="http://schemas.openxmlformats.org/spreadsheetml/2006/main" count="353" uniqueCount="71">
  <si>
    <t>Glenbrook Road Water Main Replacement</t>
  </si>
  <si>
    <t>Bid Summary</t>
  </si>
  <si>
    <t>Bid Opening Date: December 7, 2023</t>
  </si>
  <si>
    <t xml:space="preserve">Bid Item </t>
  </si>
  <si>
    <t>Description</t>
  </si>
  <si>
    <t>Units</t>
  </si>
  <si>
    <t>Quantity</t>
  </si>
  <si>
    <t>Unit Price</t>
  </si>
  <si>
    <t>Total Price</t>
  </si>
  <si>
    <t>Maintenance and Protection of Traffic</t>
  </si>
  <si>
    <t>LS</t>
  </si>
  <si>
    <t>Mobilization and Demobilization</t>
  </si>
  <si>
    <t>Test Pit  Excavation</t>
  </si>
  <si>
    <t>CY</t>
  </si>
  <si>
    <t>Excavation, Additional Depth, If and Where Directed</t>
  </si>
  <si>
    <t>Excavation and Removal of Rock, If and Where Directed</t>
  </si>
  <si>
    <t>Disposal and Replacement of Unsuitable Backfill Material Outside of the Roadway Limits, If and Where Directed:</t>
  </si>
  <si>
    <t>For HMA Milling, 3-Inches or Less</t>
  </si>
  <si>
    <t>SY</t>
  </si>
  <si>
    <t>Infrared Pavement Restoration</t>
  </si>
  <si>
    <t>SF</t>
  </si>
  <si>
    <t>Hot Mix Asphalt Driveway Restoration, 2" Thick</t>
  </si>
  <si>
    <t>Hot Mix Asphalt Base Course</t>
  </si>
  <si>
    <t>TONS</t>
  </si>
  <si>
    <t>Hot Mix Asphalt  Surface Course</t>
  </si>
  <si>
    <t>Granite Block Curb Restoration, If and Where Directed</t>
  </si>
  <si>
    <t>LF</t>
  </si>
  <si>
    <t>4-inch Thick Concrete Sidewalk Restoration</t>
  </si>
  <si>
    <t>6-inch Thick Concrete Driveway Apron Restoration</t>
  </si>
  <si>
    <t>Paver Block Restoration</t>
  </si>
  <si>
    <t>4"-8" Wide Thermoplastic Line Striping</t>
  </si>
  <si>
    <t>12"-24" Wide Thermoplastic Line Striping</t>
  </si>
  <si>
    <t>Topsoiling, Seeding and Mulching</t>
  </si>
  <si>
    <t>Furnishing and Installing New Ductile Iron Water Mains  6-Inch Diameter</t>
  </si>
  <si>
    <t>Furnishing and Installing New Ductile  Iron Water Mains  8-Inch Diameter</t>
  </si>
  <si>
    <t>Installing Tie-in to Existing Water System</t>
  </si>
  <si>
    <t>Each</t>
  </si>
  <si>
    <t>3/4-Inch Corporation Valve</t>
  </si>
  <si>
    <t>EA</t>
  </si>
  <si>
    <t>1-Inch Corporation Valve</t>
  </si>
  <si>
    <t>Furnishing and Installing 6" x 6" Tapping Sleeve and Valve</t>
  </si>
  <si>
    <t>Gate Valve, 6-Inch Diameter</t>
  </si>
  <si>
    <t>Gate Valve, 8-Inch Diameter</t>
  </si>
  <si>
    <t>Furnishing and Installing Fire Hydrants</t>
  </si>
  <si>
    <t>Furnishing and Installing Copper Service Lines    Up to 1-Inch Diameter</t>
  </si>
  <si>
    <t>Furnishing and Installing New Curb Stops  3/4-Inch Curb Stop</t>
  </si>
  <si>
    <t>Furnishing and Installing New Curb Stops  1-Inch Curb Stop</t>
  </si>
  <si>
    <t>Decommissioning of Tee</t>
  </si>
  <si>
    <t>Allowance for Permit Fees</t>
  </si>
  <si>
    <t>ALLOW</t>
  </si>
  <si>
    <t>Allowance for Fuel and Asphalt Price Adjustment</t>
  </si>
  <si>
    <t>Allowance for Additional Work</t>
  </si>
  <si>
    <t>PM Construction</t>
  </si>
  <si>
    <t>Kulpeksa Land Improvements Corp</t>
  </si>
  <si>
    <t>Matina &amp; Son Inc</t>
  </si>
  <si>
    <t>Reivax Contracting</t>
  </si>
  <si>
    <t>MSP Construction</t>
  </si>
  <si>
    <t>Crossroads Paving</t>
  </si>
  <si>
    <t>Your Way Construction</t>
  </si>
  <si>
    <t>Underground Utilities Corp.</t>
  </si>
  <si>
    <t>John Garcia Construction</t>
  </si>
  <si>
    <t>Sanitary Construction</t>
  </si>
  <si>
    <t>JO-Med Construction</t>
  </si>
  <si>
    <t>Shauger Properties</t>
  </si>
  <si>
    <t>Conquest</t>
  </si>
  <si>
    <t xml:space="preserve"> </t>
  </si>
  <si>
    <t>JVS Industrial &amp; Commercial</t>
  </si>
  <si>
    <t>Pacific Construciton</t>
  </si>
  <si>
    <t>Joseph M. Sanzari, Inc.</t>
  </si>
  <si>
    <t>Miscalculated total</t>
  </si>
  <si>
    <t>Colonneli Brothers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</si>
</sst>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[$-409]mmmm\ d\,\ 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name val="Times New Roman"/>
      <family val="1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1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/>
    <xf numFmtId="0" fontId="2" fillId="0" borderId="9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2" fillId="0" borderId="9" xfId="0" applyFont="1" applyBorder="1" applyAlignment="1">
      <alignment horizontal="justify" vertical="center"/>
    </xf>
    <xf numFmtId="44" fontId="5" fillId="0" borderId="7" xfId="0" applyNumberFormat="1" applyFont="1" applyBorder="1" applyAlignment="1">
      <alignment horizontal="center"/>
    </xf>
    <xf numFmtId="44" fontId="2" fillId="0" borderId="8" xfId="0" applyNumberFormat="1" applyFont="1" applyBorder="1" applyAlignment="1">
      <alignment horizontal="center"/>
    </xf>
    <xf numFmtId="44" fontId="2" fillId="0" borderId="7" xfId="0" applyNumberFormat="1" applyFont="1" applyBorder="1" applyAlignment="1">
      <alignment horizontal="center"/>
    </xf>
    <xf numFmtId="44" fontId="0" fillId="0" borderId="0" xfId="0" applyNumberFormat="1" applyAlignment="1">
      <alignment horizontal="center"/>
    </xf>
    <xf numFmtId="44" fontId="1" fillId="3" borderId="5" xfId="0" applyNumberFormat="1" applyFont="1" applyFill="1" applyBorder="1" applyAlignment="1">
      <alignment horizontal="center"/>
    </xf>
    <xf numFmtId="44" fontId="7" fillId="0" borderId="10" xfId="0" applyNumberFormat="1" applyFont="1" applyBorder="1" applyAlignment="1">
      <alignment horizontal="center"/>
    </xf>
    <xf numFmtId="44" fontId="0" fillId="0" borderId="0" xfId="0" applyNumberFormat="1"/>
    <xf numFmtId="44" fontId="0" fillId="0" borderId="0" xfId="0" applyNumberFormat="1" applyAlignment="1">
      <alignment horizontal="left"/>
    </xf>
    <xf numFmtId="44" fontId="4" fillId="0" borderId="7" xfId="0" applyNumberFormat="1" applyFont="1" applyBorder="1" applyAlignment="1">
      <alignment horizontal="center"/>
    </xf>
    <xf numFmtId="44" fontId="4" fillId="0" borderId="8" xfId="0" applyNumberFormat="1" applyFont="1" applyBorder="1" applyAlignment="1">
      <alignment horizontal="center"/>
    </xf>
    <xf numFmtId="44" fontId="2" fillId="2" borderId="8" xfId="0" applyNumberFormat="1" applyFont="1" applyFill="1" applyBorder="1" applyAlignment="1">
      <alignment horizontal="center"/>
    </xf>
    <xf numFmtId="44" fontId="2" fillId="0" borderId="11" xfId="0" applyNumberFormat="1" applyFont="1" applyFill="1" applyBorder="1" applyAlignment="1">
      <alignment horizontal="center"/>
    </xf>
    <xf numFmtId="44" fontId="8" fillId="2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4" fillId="3" borderId="3" xfId="0" applyNumberFormat="1" applyFont="1" applyFill="1" applyBorder="1" applyAlignment="1">
      <alignment horizontal="center" vertical="top" wrapText="1"/>
    </xf>
    <xf numFmtId="44" fontId="4" fillId="3" borderId="4" xfId="0" applyNumberFormat="1" applyFont="1" applyFill="1" applyBorder="1" applyAlignment="1">
      <alignment horizontal="center" vertical="top" wrapText="1"/>
    </xf>
    <xf numFmtId="166" fontId="4" fillId="3" borderId="3" xfId="0" applyNumberFormat="1" applyFont="1" applyFill="1" applyBorder="1" applyAlignment="1">
      <alignment horizontal="center" vertical="top" wrapText="1"/>
    </xf>
    <xf numFmtId="166" fontId="4" fillId="3" borderId="4" xfId="0" applyNumberFormat="1" applyFont="1" applyFill="1" applyBorder="1" applyAlignment="1">
      <alignment horizontal="center" vertical="top" wrapText="1"/>
    </xf>
    <xf numFmtId="44" fontId="4" fillId="3" borderId="12" xfId="0" applyNumberFormat="1" applyFont="1" applyFill="1" applyBorder="1" applyAlignment="1">
      <alignment horizontal="center" vertical="top" wrapText="1"/>
    </xf>
    <xf numFmtId="44" fontId="4" fillId="3" borderId="13" xfId="0" applyNumberFormat="1" applyFont="1" applyFill="1" applyBorder="1" applyAlignment="1">
      <alignment horizontal="center" vertical="top" wrapText="1"/>
    </xf>
    <xf numFmtId="44" fontId="4" fillId="0" borderId="0" xfId="0" applyNumberFormat="1" applyFont="1" applyFill="1" applyBorder="1" applyAlignment="1">
      <alignment horizontal="center" vertical="top" wrapText="1"/>
    </xf>
    <xf numFmtId="44" fontId="4" fillId="0" borderId="0" xfId="0" applyNumberFormat="1" applyFont="1" applyFill="1" applyBorder="1" applyAlignment="1">
      <alignment horizontal="center"/>
    </xf>
    <xf numFmtId="44" fontId="5" fillId="0" borderId="0" xfId="0" applyNumberFormat="1" applyFont="1" applyFill="1" applyBorder="1" applyAlignment="1">
      <alignment horizontal="center"/>
    </xf>
    <xf numFmtId="44" fontId="2" fillId="0" borderId="0" xfId="0" applyNumberFormat="1" applyFont="1" applyFill="1" applyBorder="1" applyAlignment="1">
      <alignment horizontal="center"/>
    </xf>
    <xf numFmtId="44" fontId="7" fillId="0" borderId="0" xfId="0" applyNumberFormat="1" applyFont="1" applyFill="1" applyBorder="1" applyAlignment="1">
      <alignment horizontal="center"/>
    </xf>
    <xf numFmtId="44" fontId="1" fillId="0" borderId="0" xfId="0" applyNumberFormat="1" applyFont="1" applyFill="1" applyBorder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ophia (Heng) Dyer" id="{E923CB93-4F0D-4BBE-936A-19E67BD93E25}" userId="Sophia (Heng) Dyer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5" dT="2023-09-12T18:17:05.37" personId="{E923CB93-4F0D-4BBE-936A-19E67BD93E25}" id="{76E3BE43-7F18-4FEE-8919-802743008D8B}">
    <text>I think these should be tons</text>
  </threadedComment>
  <threadedComment ref="C58" dT="2023-09-12T18:17:05.37" personId="{E923CB93-4F0D-4BBE-936A-19E67BD93E25}" id="{F10B6956-34DF-4BC4-BFB4-7D37E875C032}">
    <text>I think these should be tons</text>
  </threadedComment>
  <threadedComment ref="C101" dT="2023-09-12T18:17:05.37" personId="{E923CB93-4F0D-4BBE-936A-19E67BD93E25}" id="{FDD551E9-2F0F-4339-B344-419C39003D4E}">
    <text>I think these should be tons</text>
  </threadedComment>
  <threadedComment ref="C144" dT="2023-09-12T18:17:05.37" personId="{E923CB93-4F0D-4BBE-936A-19E67BD93E25}" id="{198CA15C-5BE3-4E4E-99A4-D87C068F66C2}">
    <text>I think these should be tons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05D3-F256-44A1-B7D5-CF7BD6A495CE}">
  <dimension ref="A1:N171"/>
  <sheetViews>
    <sheetView tabSelected="1" topLeftCell="A26" zoomScaleNormal="100" workbookViewId="0">
      <pane xSplit="1" topLeftCell="B1" activePane="topRight" state="frozen"/>
      <selection activeCell="A43" sqref="A43"/>
      <selection pane="topRight" activeCell="J45" sqref="J45"/>
    </sheetView>
  </sheetViews>
  <sheetFormatPr defaultRowHeight="15" x14ac:dyDescent="0.25"/>
  <cols>
    <col min="1" max="1" width="9.140625" customWidth="1"/>
    <col min="2" max="2" width="62.7109375" customWidth="1"/>
    <col min="5" max="5" width="15.7109375" customWidth="1"/>
    <col min="6" max="6" width="18.7109375" customWidth="1"/>
    <col min="7" max="7" width="15.7109375" customWidth="1"/>
    <col min="8" max="8" width="18.7109375" customWidth="1"/>
    <col min="9" max="9" width="15.7109375" customWidth="1"/>
    <col min="10" max="10" width="18.7109375" customWidth="1"/>
    <col min="11" max="11" width="15.7109375" customWidth="1"/>
    <col min="12" max="12" width="18.7109375" customWidth="1"/>
    <col min="13" max="13" width="15.7109375" customWidth="1"/>
    <col min="14" max="14" width="18.7109375" customWidth="1"/>
  </cols>
  <sheetData>
    <row r="1" spans="1:14" ht="15.75" x14ac:dyDescent="0.25">
      <c r="A1" s="1" t="s">
        <v>0</v>
      </c>
      <c r="B1" s="2"/>
      <c r="C1" s="3"/>
      <c r="D1" s="3"/>
      <c r="E1" s="4"/>
      <c r="F1" s="3"/>
      <c r="G1" s="5"/>
      <c r="H1" s="3"/>
      <c r="I1" s="3"/>
      <c r="J1" s="3"/>
      <c r="K1" s="3"/>
      <c r="L1" s="3"/>
      <c r="M1" s="3"/>
      <c r="N1" s="3"/>
    </row>
    <row r="2" spans="1:14" ht="15.75" x14ac:dyDescent="0.25">
      <c r="A2" s="1" t="s">
        <v>1</v>
      </c>
      <c r="B2" s="2"/>
      <c r="C2" s="3"/>
      <c r="D2" s="3"/>
      <c r="E2" s="4"/>
      <c r="F2" s="3"/>
      <c r="G2" s="5"/>
      <c r="H2" s="3"/>
      <c r="I2" s="3"/>
      <c r="J2" s="3"/>
      <c r="K2" s="3"/>
      <c r="L2" s="3"/>
      <c r="M2" s="3"/>
      <c r="N2" s="3"/>
    </row>
    <row r="3" spans="1:14" ht="15.75" x14ac:dyDescent="0.25">
      <c r="A3" s="6" t="s">
        <v>2</v>
      </c>
      <c r="B3" s="2"/>
      <c r="C3" s="3"/>
      <c r="D3" s="3"/>
      <c r="E3" s="4"/>
      <c r="F3" s="3"/>
      <c r="G3" s="5"/>
      <c r="H3" s="3"/>
      <c r="I3" s="3"/>
      <c r="J3" s="3"/>
      <c r="K3" s="3"/>
      <c r="L3" s="3"/>
      <c r="M3" s="3"/>
      <c r="N3" s="3"/>
    </row>
    <row r="4" spans="1:14" ht="16.5" thickBot="1" x14ac:dyDescent="0.3">
      <c r="A4" s="7"/>
      <c r="B4" s="3"/>
      <c r="C4" s="3"/>
      <c r="D4" s="3"/>
      <c r="E4" s="4"/>
      <c r="F4" s="3"/>
      <c r="G4" s="5"/>
      <c r="H4" s="3"/>
      <c r="I4" s="3"/>
      <c r="J4" s="3"/>
      <c r="K4" s="3"/>
      <c r="L4" s="3"/>
      <c r="M4" s="3"/>
      <c r="N4" s="3"/>
    </row>
    <row r="5" spans="1:14" x14ac:dyDescent="0.25">
      <c r="A5" s="32" t="s">
        <v>3</v>
      </c>
      <c r="B5" s="32" t="s">
        <v>4</v>
      </c>
      <c r="C5" s="32" t="s">
        <v>5</v>
      </c>
      <c r="D5" s="34" t="s">
        <v>6</v>
      </c>
      <c r="E5" s="38" t="s">
        <v>52</v>
      </c>
      <c r="F5" s="39"/>
      <c r="G5" s="38" t="s">
        <v>53</v>
      </c>
      <c r="H5" s="39"/>
      <c r="I5" s="38" t="s">
        <v>54</v>
      </c>
      <c r="J5" s="39"/>
      <c r="K5" s="38" t="s">
        <v>55</v>
      </c>
      <c r="L5" s="39"/>
      <c r="M5" s="38" t="s">
        <v>56</v>
      </c>
      <c r="N5" s="39"/>
    </row>
    <row r="6" spans="1:14" x14ac:dyDescent="0.25">
      <c r="A6" s="33"/>
      <c r="B6" s="33"/>
      <c r="C6" s="33"/>
      <c r="D6" s="35"/>
      <c r="E6" s="8" t="s">
        <v>7</v>
      </c>
      <c r="F6" s="9" t="s">
        <v>8</v>
      </c>
      <c r="G6" s="8" t="s">
        <v>7</v>
      </c>
      <c r="H6" s="9" t="s">
        <v>8</v>
      </c>
      <c r="I6" s="8" t="s">
        <v>7</v>
      </c>
      <c r="J6" s="9" t="s">
        <v>8</v>
      </c>
      <c r="K6" s="8" t="s">
        <v>7</v>
      </c>
      <c r="L6" s="9" t="s">
        <v>8</v>
      </c>
      <c r="M6" s="8" t="s">
        <v>7</v>
      </c>
      <c r="N6" s="9" t="s">
        <v>8</v>
      </c>
    </row>
    <row r="7" spans="1:14" x14ac:dyDescent="0.25">
      <c r="A7" s="10">
        <v>1</v>
      </c>
      <c r="B7" s="11" t="s">
        <v>9</v>
      </c>
      <c r="C7" s="10" t="s">
        <v>10</v>
      </c>
      <c r="D7" s="10">
        <v>1</v>
      </c>
      <c r="E7" s="21">
        <v>50000</v>
      </c>
      <c r="F7" s="20">
        <f>$D7*E7</f>
        <v>50000</v>
      </c>
      <c r="G7" s="21">
        <v>10000</v>
      </c>
      <c r="H7" s="20">
        <f>$D7*G7</f>
        <v>10000</v>
      </c>
      <c r="I7" s="21">
        <v>14912.54</v>
      </c>
      <c r="J7" s="20">
        <f>$D7*I7</f>
        <v>14912.54</v>
      </c>
      <c r="K7" s="21">
        <v>10000</v>
      </c>
      <c r="L7" s="20">
        <f>$D7*K7</f>
        <v>10000</v>
      </c>
      <c r="M7" s="21">
        <v>20000</v>
      </c>
      <c r="N7" s="20">
        <f>$D7*M7</f>
        <v>20000</v>
      </c>
    </row>
    <row r="8" spans="1:14" x14ac:dyDescent="0.25">
      <c r="A8" s="12">
        <f>SUM(A7+1)</f>
        <v>2</v>
      </c>
      <c r="B8" s="13" t="s">
        <v>11</v>
      </c>
      <c r="C8" s="14" t="s">
        <v>10</v>
      </c>
      <c r="D8" s="10">
        <v>1</v>
      </c>
      <c r="E8" s="21">
        <v>20000</v>
      </c>
      <c r="F8" s="20">
        <f t="shared" ref="F8:H23" si="0">$D8*E8</f>
        <v>20000</v>
      </c>
      <c r="G8" s="21">
        <v>20000</v>
      </c>
      <c r="H8" s="20">
        <f t="shared" si="0"/>
        <v>20000</v>
      </c>
      <c r="I8" s="21">
        <v>5000</v>
      </c>
      <c r="J8" s="20">
        <f t="shared" ref="J8:J40" si="1">$D8*I8</f>
        <v>5000</v>
      </c>
      <c r="K8" s="21">
        <v>5000</v>
      </c>
      <c r="L8" s="20">
        <f t="shared" ref="L8:L40" si="2">$D8*K8</f>
        <v>5000</v>
      </c>
      <c r="M8" s="21">
        <v>30000</v>
      </c>
      <c r="N8" s="20">
        <f t="shared" ref="N8:N40" si="3">$D8*M8</f>
        <v>30000</v>
      </c>
    </row>
    <row r="9" spans="1:14" x14ac:dyDescent="0.25">
      <c r="A9" s="12">
        <f t="shared" ref="A9:A15" si="4">SUM(A8+1)</f>
        <v>3</v>
      </c>
      <c r="B9" s="15" t="s">
        <v>12</v>
      </c>
      <c r="C9" s="14" t="s">
        <v>13</v>
      </c>
      <c r="D9" s="10">
        <v>45</v>
      </c>
      <c r="E9" s="21">
        <v>100</v>
      </c>
      <c r="F9" s="20">
        <f t="shared" si="0"/>
        <v>4500</v>
      </c>
      <c r="G9" s="21">
        <v>50</v>
      </c>
      <c r="H9" s="20">
        <f t="shared" si="0"/>
        <v>2250</v>
      </c>
      <c r="I9" s="21">
        <v>0.01</v>
      </c>
      <c r="J9" s="20">
        <f t="shared" si="1"/>
        <v>0.45</v>
      </c>
      <c r="K9" s="21">
        <v>250</v>
      </c>
      <c r="L9" s="20">
        <f t="shared" si="2"/>
        <v>11250</v>
      </c>
      <c r="M9" s="21">
        <v>1</v>
      </c>
      <c r="N9" s="20">
        <f t="shared" si="3"/>
        <v>45</v>
      </c>
    </row>
    <row r="10" spans="1:14" x14ac:dyDescent="0.25">
      <c r="A10" s="12">
        <f t="shared" si="4"/>
        <v>4</v>
      </c>
      <c r="B10" s="15" t="s">
        <v>14</v>
      </c>
      <c r="C10" s="14" t="s">
        <v>13</v>
      </c>
      <c r="D10" s="10">
        <v>25</v>
      </c>
      <c r="E10" s="21">
        <v>1</v>
      </c>
      <c r="F10" s="20">
        <f t="shared" si="0"/>
        <v>25</v>
      </c>
      <c r="G10" s="21">
        <v>50</v>
      </c>
      <c r="H10" s="20">
        <f t="shared" si="0"/>
        <v>1250</v>
      </c>
      <c r="I10" s="21">
        <v>0.01</v>
      </c>
      <c r="J10" s="20">
        <f t="shared" si="1"/>
        <v>0.25</v>
      </c>
      <c r="K10" s="21">
        <v>1</v>
      </c>
      <c r="L10" s="20">
        <f t="shared" si="2"/>
        <v>25</v>
      </c>
      <c r="M10" s="21">
        <v>1</v>
      </c>
      <c r="N10" s="20">
        <f t="shared" si="3"/>
        <v>25</v>
      </c>
    </row>
    <row r="11" spans="1:14" ht="15" customHeight="1" x14ac:dyDescent="0.25">
      <c r="A11" s="12">
        <f t="shared" si="4"/>
        <v>5</v>
      </c>
      <c r="B11" s="15" t="s">
        <v>15</v>
      </c>
      <c r="C11" s="14" t="s">
        <v>13</v>
      </c>
      <c r="D11" s="10">
        <v>25</v>
      </c>
      <c r="E11" s="21">
        <v>500</v>
      </c>
      <c r="F11" s="20">
        <f t="shared" si="0"/>
        <v>12500</v>
      </c>
      <c r="G11" s="21">
        <v>139.4</v>
      </c>
      <c r="H11" s="20">
        <f t="shared" si="0"/>
        <v>3485</v>
      </c>
      <c r="I11" s="21">
        <v>150</v>
      </c>
      <c r="J11" s="20">
        <f t="shared" si="1"/>
        <v>3750</v>
      </c>
      <c r="K11" s="21">
        <v>250</v>
      </c>
      <c r="L11" s="20">
        <f t="shared" si="2"/>
        <v>6250</v>
      </c>
      <c r="M11" s="21">
        <v>200</v>
      </c>
      <c r="N11" s="20">
        <f t="shared" si="3"/>
        <v>5000</v>
      </c>
    </row>
    <row r="12" spans="1:14" ht="24.95" customHeight="1" x14ac:dyDescent="0.25">
      <c r="A12" s="12">
        <f t="shared" si="4"/>
        <v>6</v>
      </c>
      <c r="B12" s="16" t="s">
        <v>16</v>
      </c>
      <c r="C12" s="14" t="s">
        <v>13</v>
      </c>
      <c r="D12" s="14">
        <v>15</v>
      </c>
      <c r="E12" s="21">
        <v>1</v>
      </c>
      <c r="F12" s="20">
        <f t="shared" si="0"/>
        <v>15</v>
      </c>
      <c r="G12" s="21">
        <v>100</v>
      </c>
      <c r="H12" s="20">
        <f t="shared" si="0"/>
        <v>1500</v>
      </c>
      <c r="I12" s="21">
        <v>0.01</v>
      </c>
      <c r="J12" s="20">
        <f t="shared" si="1"/>
        <v>0.15</v>
      </c>
      <c r="K12" s="21">
        <v>1</v>
      </c>
      <c r="L12" s="20">
        <f t="shared" si="2"/>
        <v>15</v>
      </c>
      <c r="M12" s="21">
        <v>100</v>
      </c>
      <c r="N12" s="20">
        <f t="shared" si="3"/>
        <v>1500</v>
      </c>
    </row>
    <row r="13" spans="1:14" x14ac:dyDescent="0.25">
      <c r="A13" s="12">
        <f t="shared" si="4"/>
        <v>7</v>
      </c>
      <c r="B13" s="15" t="s">
        <v>17</v>
      </c>
      <c r="C13" s="14" t="s">
        <v>18</v>
      </c>
      <c r="D13" s="10">
        <v>4700</v>
      </c>
      <c r="E13" s="21">
        <v>5</v>
      </c>
      <c r="F13" s="20">
        <f t="shared" si="0"/>
        <v>23500</v>
      </c>
      <c r="G13" s="21">
        <v>10</v>
      </c>
      <c r="H13" s="20">
        <f t="shared" si="0"/>
        <v>47000</v>
      </c>
      <c r="I13" s="21">
        <v>7.75</v>
      </c>
      <c r="J13" s="20">
        <f t="shared" si="1"/>
        <v>36425</v>
      </c>
      <c r="K13" s="21">
        <v>4</v>
      </c>
      <c r="L13" s="20">
        <f t="shared" si="2"/>
        <v>18800</v>
      </c>
      <c r="M13" s="21">
        <v>5.75</v>
      </c>
      <c r="N13" s="20">
        <f t="shared" si="3"/>
        <v>27025</v>
      </c>
    </row>
    <row r="14" spans="1:14" x14ac:dyDescent="0.25">
      <c r="A14" s="12">
        <f t="shared" si="4"/>
        <v>8</v>
      </c>
      <c r="B14" s="15" t="s">
        <v>19</v>
      </c>
      <c r="C14" s="14" t="s">
        <v>20</v>
      </c>
      <c r="D14" s="10">
        <v>200</v>
      </c>
      <c r="E14" s="21">
        <v>50</v>
      </c>
      <c r="F14" s="20">
        <f t="shared" si="0"/>
        <v>10000</v>
      </c>
      <c r="G14" s="21">
        <v>30</v>
      </c>
      <c r="H14" s="20">
        <f t="shared" si="0"/>
        <v>6000</v>
      </c>
      <c r="I14" s="21">
        <v>25</v>
      </c>
      <c r="J14" s="20">
        <f t="shared" si="1"/>
        <v>5000</v>
      </c>
      <c r="K14" s="21">
        <v>25</v>
      </c>
      <c r="L14" s="20">
        <f t="shared" si="2"/>
        <v>5000</v>
      </c>
      <c r="M14" s="21">
        <v>55</v>
      </c>
      <c r="N14" s="20">
        <f t="shared" si="3"/>
        <v>11000</v>
      </c>
    </row>
    <row r="15" spans="1:14" x14ac:dyDescent="0.25">
      <c r="A15" s="12">
        <f t="shared" si="4"/>
        <v>9</v>
      </c>
      <c r="B15" s="15" t="s">
        <v>21</v>
      </c>
      <c r="C15" s="14" t="s">
        <v>18</v>
      </c>
      <c r="D15" s="10">
        <v>30</v>
      </c>
      <c r="E15" s="21">
        <v>100</v>
      </c>
      <c r="F15" s="20">
        <f t="shared" si="0"/>
        <v>3000</v>
      </c>
      <c r="G15" s="21">
        <v>10</v>
      </c>
      <c r="H15" s="20">
        <f t="shared" si="0"/>
        <v>300</v>
      </c>
      <c r="I15" s="21">
        <v>0.01</v>
      </c>
      <c r="J15" s="20">
        <f t="shared" si="1"/>
        <v>0.3</v>
      </c>
      <c r="K15" s="21">
        <v>35</v>
      </c>
      <c r="L15" s="20">
        <f t="shared" si="2"/>
        <v>1050</v>
      </c>
      <c r="M15" s="21">
        <v>50</v>
      </c>
      <c r="N15" s="20">
        <f t="shared" si="3"/>
        <v>1500</v>
      </c>
    </row>
    <row r="16" spans="1:14" x14ac:dyDescent="0.25">
      <c r="A16" s="17">
        <v>10</v>
      </c>
      <c r="B16" s="15" t="s">
        <v>22</v>
      </c>
      <c r="C16" s="14" t="s">
        <v>23</v>
      </c>
      <c r="D16" s="10">
        <v>800</v>
      </c>
      <c r="E16" s="21">
        <v>90</v>
      </c>
      <c r="F16" s="20">
        <f t="shared" si="0"/>
        <v>72000</v>
      </c>
      <c r="G16" s="21">
        <v>120</v>
      </c>
      <c r="H16" s="20">
        <f t="shared" si="0"/>
        <v>96000</v>
      </c>
      <c r="I16" s="21">
        <v>0.01</v>
      </c>
      <c r="J16" s="20">
        <f t="shared" si="1"/>
        <v>8</v>
      </c>
      <c r="K16" s="21">
        <v>80</v>
      </c>
      <c r="L16" s="20">
        <f t="shared" si="2"/>
        <v>64000</v>
      </c>
      <c r="M16" s="21">
        <v>90</v>
      </c>
      <c r="N16" s="20">
        <f t="shared" si="3"/>
        <v>72000</v>
      </c>
    </row>
    <row r="17" spans="1:14" x14ac:dyDescent="0.25">
      <c r="A17" s="12">
        <f t="shared" ref="A17:A29" si="5">SUM(A16+1)</f>
        <v>11</v>
      </c>
      <c r="B17" s="15" t="s">
        <v>24</v>
      </c>
      <c r="C17" s="14" t="s">
        <v>23</v>
      </c>
      <c r="D17" s="10">
        <v>550</v>
      </c>
      <c r="E17" s="21">
        <v>100</v>
      </c>
      <c r="F17" s="20">
        <f t="shared" si="0"/>
        <v>55000</v>
      </c>
      <c r="G17" s="21">
        <v>110</v>
      </c>
      <c r="H17" s="20">
        <f t="shared" si="0"/>
        <v>60500</v>
      </c>
      <c r="I17" s="21">
        <v>130</v>
      </c>
      <c r="J17" s="20">
        <f t="shared" si="1"/>
        <v>71500</v>
      </c>
      <c r="K17" s="21">
        <v>135</v>
      </c>
      <c r="L17" s="20">
        <f t="shared" si="2"/>
        <v>74250</v>
      </c>
      <c r="M17" s="21">
        <v>145</v>
      </c>
      <c r="N17" s="20">
        <f t="shared" si="3"/>
        <v>79750</v>
      </c>
    </row>
    <row r="18" spans="1:14" x14ac:dyDescent="0.25">
      <c r="A18" s="12">
        <f t="shared" si="5"/>
        <v>12</v>
      </c>
      <c r="B18" s="15" t="s">
        <v>25</v>
      </c>
      <c r="C18" s="14" t="s">
        <v>26</v>
      </c>
      <c r="D18" s="10">
        <v>40</v>
      </c>
      <c r="E18" s="21">
        <v>100</v>
      </c>
      <c r="F18" s="20">
        <f t="shared" si="0"/>
        <v>4000</v>
      </c>
      <c r="G18" s="21">
        <v>20</v>
      </c>
      <c r="H18" s="20">
        <f t="shared" si="0"/>
        <v>800</v>
      </c>
      <c r="I18" s="21">
        <v>0.01</v>
      </c>
      <c r="J18" s="20">
        <f t="shared" si="1"/>
        <v>0.4</v>
      </c>
      <c r="K18" s="21">
        <v>40</v>
      </c>
      <c r="L18" s="20">
        <f t="shared" si="2"/>
        <v>1600</v>
      </c>
      <c r="M18" s="21">
        <v>50</v>
      </c>
      <c r="N18" s="20">
        <f t="shared" si="3"/>
        <v>2000</v>
      </c>
    </row>
    <row r="19" spans="1:14" x14ac:dyDescent="0.25">
      <c r="A19" s="12">
        <f t="shared" si="5"/>
        <v>13</v>
      </c>
      <c r="B19" s="15" t="s">
        <v>27</v>
      </c>
      <c r="C19" s="14" t="s">
        <v>18</v>
      </c>
      <c r="D19" s="10">
        <v>120</v>
      </c>
      <c r="E19" s="21">
        <v>100</v>
      </c>
      <c r="F19" s="20">
        <f t="shared" si="0"/>
        <v>12000</v>
      </c>
      <c r="G19" s="21">
        <v>50</v>
      </c>
      <c r="H19" s="20">
        <f t="shared" si="0"/>
        <v>6000</v>
      </c>
      <c r="I19" s="21">
        <v>0.01</v>
      </c>
      <c r="J19" s="20">
        <f t="shared" si="1"/>
        <v>1.2</v>
      </c>
      <c r="K19" s="21">
        <v>95</v>
      </c>
      <c r="L19" s="20">
        <f t="shared" si="2"/>
        <v>11400</v>
      </c>
      <c r="M19" s="21">
        <v>100</v>
      </c>
      <c r="N19" s="20">
        <f t="shared" si="3"/>
        <v>12000</v>
      </c>
    </row>
    <row r="20" spans="1:14" x14ac:dyDescent="0.25">
      <c r="A20" s="12">
        <f t="shared" si="5"/>
        <v>14</v>
      </c>
      <c r="B20" s="15" t="s">
        <v>28</v>
      </c>
      <c r="C20" s="14" t="s">
        <v>18</v>
      </c>
      <c r="D20" s="10">
        <v>50</v>
      </c>
      <c r="E20" s="21">
        <v>100</v>
      </c>
      <c r="F20" s="20">
        <f t="shared" si="0"/>
        <v>5000</v>
      </c>
      <c r="G20" s="21">
        <v>55</v>
      </c>
      <c r="H20" s="20">
        <f t="shared" si="0"/>
        <v>2750</v>
      </c>
      <c r="I20" s="21">
        <v>0.01</v>
      </c>
      <c r="J20" s="20">
        <f t="shared" si="1"/>
        <v>0.5</v>
      </c>
      <c r="K20" s="21">
        <v>100</v>
      </c>
      <c r="L20" s="20">
        <f t="shared" si="2"/>
        <v>5000</v>
      </c>
      <c r="M20" s="21">
        <v>125</v>
      </c>
      <c r="N20" s="20">
        <f t="shared" si="3"/>
        <v>6250</v>
      </c>
    </row>
    <row r="21" spans="1:14" x14ac:dyDescent="0.25">
      <c r="A21" s="12">
        <f t="shared" si="5"/>
        <v>15</v>
      </c>
      <c r="B21" s="15" t="s">
        <v>29</v>
      </c>
      <c r="C21" s="14" t="s">
        <v>18</v>
      </c>
      <c r="D21" s="10">
        <v>2</v>
      </c>
      <c r="E21" s="21">
        <v>500</v>
      </c>
      <c r="F21" s="20">
        <f t="shared" si="0"/>
        <v>1000</v>
      </c>
      <c r="G21" s="21">
        <v>1</v>
      </c>
      <c r="H21" s="20">
        <f t="shared" si="0"/>
        <v>2</v>
      </c>
      <c r="I21" s="21">
        <v>0.01</v>
      </c>
      <c r="J21" s="20">
        <f t="shared" si="1"/>
        <v>0.02</v>
      </c>
      <c r="K21" s="21">
        <v>110</v>
      </c>
      <c r="L21" s="20">
        <f t="shared" si="2"/>
        <v>220</v>
      </c>
      <c r="M21" s="21">
        <v>100</v>
      </c>
      <c r="N21" s="20">
        <f t="shared" si="3"/>
        <v>200</v>
      </c>
    </row>
    <row r="22" spans="1:14" x14ac:dyDescent="0.25">
      <c r="A22" s="12">
        <f t="shared" si="5"/>
        <v>16</v>
      </c>
      <c r="B22" s="15" t="s">
        <v>30</v>
      </c>
      <c r="C22" s="14" t="s">
        <v>26</v>
      </c>
      <c r="D22" s="10">
        <v>550</v>
      </c>
      <c r="E22" s="21">
        <v>5</v>
      </c>
      <c r="F22" s="20">
        <f t="shared" si="0"/>
        <v>2750</v>
      </c>
      <c r="G22" s="21">
        <v>2</v>
      </c>
      <c r="H22" s="20">
        <f t="shared" si="0"/>
        <v>1100</v>
      </c>
      <c r="I22" s="21">
        <v>2.5</v>
      </c>
      <c r="J22" s="20">
        <f t="shared" si="1"/>
        <v>1375</v>
      </c>
      <c r="K22" s="21">
        <v>2.75</v>
      </c>
      <c r="L22" s="20">
        <f t="shared" si="2"/>
        <v>1512.5</v>
      </c>
      <c r="M22" s="21">
        <v>3</v>
      </c>
      <c r="N22" s="20">
        <f t="shared" si="3"/>
        <v>1650</v>
      </c>
    </row>
    <row r="23" spans="1:14" x14ac:dyDescent="0.25">
      <c r="A23" s="12">
        <f t="shared" si="5"/>
        <v>17</v>
      </c>
      <c r="B23" s="15" t="s">
        <v>31</v>
      </c>
      <c r="C23" s="14" t="s">
        <v>26</v>
      </c>
      <c r="D23" s="10">
        <v>400</v>
      </c>
      <c r="E23" s="21">
        <v>10</v>
      </c>
      <c r="F23" s="20">
        <f t="shared" si="0"/>
        <v>4000</v>
      </c>
      <c r="G23" s="21">
        <v>3</v>
      </c>
      <c r="H23" s="20">
        <f t="shared" si="0"/>
        <v>1200</v>
      </c>
      <c r="I23" s="21">
        <v>7.5</v>
      </c>
      <c r="J23" s="20">
        <f t="shared" si="1"/>
        <v>3000</v>
      </c>
      <c r="K23" s="21">
        <v>7.75</v>
      </c>
      <c r="L23" s="20">
        <f t="shared" si="2"/>
        <v>3100</v>
      </c>
      <c r="M23" s="21">
        <v>8</v>
      </c>
      <c r="N23" s="20">
        <f t="shared" si="3"/>
        <v>3200</v>
      </c>
    </row>
    <row r="24" spans="1:14" x14ac:dyDescent="0.25">
      <c r="A24" s="12">
        <f t="shared" si="5"/>
        <v>18</v>
      </c>
      <c r="B24" s="15" t="s">
        <v>32</v>
      </c>
      <c r="C24" s="14" t="s">
        <v>18</v>
      </c>
      <c r="D24" s="10">
        <v>125</v>
      </c>
      <c r="E24" s="21">
        <v>5</v>
      </c>
      <c r="F24" s="20">
        <f t="shared" ref="F24:F40" si="6">$D24*E24</f>
        <v>625</v>
      </c>
      <c r="G24" s="21">
        <v>20</v>
      </c>
      <c r="H24" s="20">
        <f t="shared" ref="H24:H40" si="7">$D24*G24</f>
        <v>2500</v>
      </c>
      <c r="I24" s="21">
        <v>0.01</v>
      </c>
      <c r="J24" s="20">
        <f t="shared" si="1"/>
        <v>1.25</v>
      </c>
      <c r="K24" s="21">
        <v>1</v>
      </c>
      <c r="L24" s="20">
        <f t="shared" si="2"/>
        <v>125</v>
      </c>
      <c r="M24" s="21">
        <v>25</v>
      </c>
      <c r="N24" s="20">
        <f t="shared" si="3"/>
        <v>3125</v>
      </c>
    </row>
    <row r="25" spans="1:14" x14ac:dyDescent="0.25">
      <c r="A25" s="12">
        <f t="shared" si="5"/>
        <v>19</v>
      </c>
      <c r="B25" s="15" t="s">
        <v>33</v>
      </c>
      <c r="C25" s="14" t="s">
        <v>26</v>
      </c>
      <c r="D25" s="10">
        <v>100</v>
      </c>
      <c r="E25" s="21">
        <v>100</v>
      </c>
      <c r="F25" s="20">
        <f t="shared" si="6"/>
        <v>10000</v>
      </c>
      <c r="G25" s="21">
        <v>99</v>
      </c>
      <c r="H25" s="20">
        <f t="shared" si="7"/>
        <v>9900</v>
      </c>
      <c r="I25" s="21">
        <v>145</v>
      </c>
      <c r="J25" s="20">
        <f t="shared" si="1"/>
        <v>14500</v>
      </c>
      <c r="K25" s="21">
        <v>105</v>
      </c>
      <c r="L25" s="20">
        <f t="shared" si="2"/>
        <v>10500</v>
      </c>
      <c r="M25" s="21">
        <v>200</v>
      </c>
      <c r="N25" s="20">
        <f t="shared" si="3"/>
        <v>20000</v>
      </c>
    </row>
    <row r="26" spans="1:14" x14ac:dyDescent="0.25">
      <c r="A26" s="12">
        <f t="shared" si="5"/>
        <v>20</v>
      </c>
      <c r="B26" s="15" t="s">
        <v>34</v>
      </c>
      <c r="C26" s="14" t="s">
        <v>26</v>
      </c>
      <c r="D26" s="10">
        <v>4700</v>
      </c>
      <c r="E26" s="21">
        <v>100</v>
      </c>
      <c r="F26" s="20">
        <f t="shared" si="6"/>
        <v>470000</v>
      </c>
      <c r="G26" s="21">
        <v>122</v>
      </c>
      <c r="H26" s="20">
        <f t="shared" si="7"/>
        <v>573400</v>
      </c>
      <c r="I26" s="21">
        <v>145</v>
      </c>
      <c r="J26" s="20">
        <f t="shared" si="1"/>
        <v>681500</v>
      </c>
      <c r="K26" s="21">
        <v>120</v>
      </c>
      <c r="L26" s="20">
        <f t="shared" si="2"/>
        <v>564000</v>
      </c>
      <c r="M26" s="21">
        <v>141</v>
      </c>
      <c r="N26" s="20">
        <f t="shared" si="3"/>
        <v>662700</v>
      </c>
    </row>
    <row r="27" spans="1:14" x14ac:dyDescent="0.25">
      <c r="A27" s="12">
        <f t="shared" si="5"/>
        <v>21</v>
      </c>
      <c r="B27" s="15" t="s">
        <v>35</v>
      </c>
      <c r="C27" s="14" t="s">
        <v>36</v>
      </c>
      <c r="D27" s="10">
        <v>7</v>
      </c>
      <c r="E27" s="21">
        <v>5000</v>
      </c>
      <c r="F27" s="20">
        <f t="shared" si="6"/>
        <v>35000</v>
      </c>
      <c r="G27" s="21">
        <v>2400</v>
      </c>
      <c r="H27" s="20">
        <f t="shared" si="7"/>
        <v>16800</v>
      </c>
      <c r="I27" s="21">
        <v>2000</v>
      </c>
      <c r="J27" s="20">
        <f t="shared" si="1"/>
        <v>14000</v>
      </c>
      <c r="K27" s="21">
        <v>2500</v>
      </c>
      <c r="L27" s="20">
        <f t="shared" si="2"/>
        <v>17500</v>
      </c>
      <c r="M27" s="21">
        <v>3000</v>
      </c>
      <c r="N27" s="20">
        <f t="shared" si="3"/>
        <v>21000</v>
      </c>
    </row>
    <row r="28" spans="1:14" x14ac:dyDescent="0.25">
      <c r="A28" s="12">
        <f t="shared" si="5"/>
        <v>22</v>
      </c>
      <c r="B28" s="15" t="s">
        <v>37</v>
      </c>
      <c r="C28" s="14" t="s">
        <v>38</v>
      </c>
      <c r="D28" s="10">
        <v>74</v>
      </c>
      <c r="E28" s="21">
        <v>600</v>
      </c>
      <c r="F28" s="20">
        <f t="shared" si="6"/>
        <v>44400</v>
      </c>
      <c r="G28" s="21">
        <v>550</v>
      </c>
      <c r="H28" s="20">
        <f t="shared" si="7"/>
        <v>40700</v>
      </c>
      <c r="I28" s="21">
        <v>3000</v>
      </c>
      <c r="J28" s="20">
        <f t="shared" si="1"/>
        <v>222000</v>
      </c>
      <c r="K28" s="21">
        <v>3000</v>
      </c>
      <c r="L28" s="20">
        <f t="shared" si="2"/>
        <v>222000</v>
      </c>
      <c r="M28" s="21">
        <v>1000</v>
      </c>
      <c r="N28" s="20">
        <f t="shared" si="3"/>
        <v>74000</v>
      </c>
    </row>
    <row r="29" spans="1:14" x14ac:dyDescent="0.25">
      <c r="A29" s="12">
        <f t="shared" si="5"/>
        <v>23</v>
      </c>
      <c r="B29" s="15" t="s">
        <v>39</v>
      </c>
      <c r="C29" s="14" t="s">
        <v>38</v>
      </c>
      <c r="D29" s="10">
        <v>6</v>
      </c>
      <c r="E29" s="21">
        <v>600</v>
      </c>
      <c r="F29" s="20">
        <f t="shared" si="6"/>
        <v>3600</v>
      </c>
      <c r="G29" s="21">
        <v>880</v>
      </c>
      <c r="H29" s="20">
        <f t="shared" si="7"/>
        <v>5280</v>
      </c>
      <c r="I29" s="21">
        <v>3500</v>
      </c>
      <c r="J29" s="20">
        <f t="shared" si="1"/>
        <v>21000</v>
      </c>
      <c r="K29" s="21">
        <v>3000</v>
      </c>
      <c r="L29" s="20">
        <f t="shared" si="2"/>
        <v>18000</v>
      </c>
      <c r="M29" s="21">
        <v>1200</v>
      </c>
      <c r="N29" s="20">
        <f t="shared" si="3"/>
        <v>7200</v>
      </c>
    </row>
    <row r="30" spans="1:14" x14ac:dyDescent="0.25">
      <c r="A30" s="12">
        <f t="shared" ref="A30:A40" si="8">SUM(A29+1)</f>
        <v>24</v>
      </c>
      <c r="B30" s="15" t="s">
        <v>40</v>
      </c>
      <c r="C30" s="14" t="s">
        <v>38</v>
      </c>
      <c r="D30" s="10">
        <v>1</v>
      </c>
      <c r="E30" s="21">
        <v>8000</v>
      </c>
      <c r="F30" s="20">
        <f t="shared" si="6"/>
        <v>8000</v>
      </c>
      <c r="G30" s="21">
        <v>4050</v>
      </c>
      <c r="H30" s="20">
        <f t="shared" si="7"/>
        <v>4050</v>
      </c>
      <c r="I30" s="21">
        <v>6500</v>
      </c>
      <c r="J30" s="20">
        <f t="shared" si="1"/>
        <v>6500</v>
      </c>
      <c r="K30" s="21">
        <v>7500</v>
      </c>
      <c r="L30" s="20">
        <f t="shared" si="2"/>
        <v>7500</v>
      </c>
      <c r="M30" s="21">
        <v>8000</v>
      </c>
      <c r="N30" s="20">
        <f t="shared" si="3"/>
        <v>8000</v>
      </c>
    </row>
    <row r="31" spans="1:14" x14ac:dyDescent="0.25">
      <c r="A31" s="12">
        <f t="shared" si="8"/>
        <v>25</v>
      </c>
      <c r="B31" s="15" t="s">
        <v>41</v>
      </c>
      <c r="C31" s="14" t="s">
        <v>38</v>
      </c>
      <c r="D31" s="10">
        <v>7</v>
      </c>
      <c r="E31" s="21">
        <v>3000</v>
      </c>
      <c r="F31" s="20">
        <f t="shared" si="6"/>
        <v>21000</v>
      </c>
      <c r="G31" s="21">
        <v>2400</v>
      </c>
      <c r="H31" s="20">
        <f t="shared" si="7"/>
        <v>16800</v>
      </c>
      <c r="I31" s="21">
        <v>2000</v>
      </c>
      <c r="J31" s="20">
        <f t="shared" si="1"/>
        <v>14000</v>
      </c>
      <c r="K31" s="21">
        <v>3000</v>
      </c>
      <c r="L31" s="20">
        <f t="shared" si="2"/>
        <v>21000</v>
      </c>
      <c r="M31" s="21">
        <v>2500</v>
      </c>
      <c r="N31" s="20">
        <f t="shared" si="3"/>
        <v>17500</v>
      </c>
    </row>
    <row r="32" spans="1:14" x14ac:dyDescent="0.25">
      <c r="A32" s="12">
        <f t="shared" si="8"/>
        <v>26</v>
      </c>
      <c r="B32" s="15" t="s">
        <v>42</v>
      </c>
      <c r="C32" s="14" t="s">
        <v>38</v>
      </c>
      <c r="D32" s="10">
        <v>23</v>
      </c>
      <c r="E32" s="21">
        <v>4000</v>
      </c>
      <c r="F32" s="20">
        <f t="shared" si="6"/>
        <v>92000</v>
      </c>
      <c r="G32" s="21">
        <v>3300</v>
      </c>
      <c r="H32" s="20">
        <f t="shared" si="7"/>
        <v>75900</v>
      </c>
      <c r="I32" s="21">
        <v>2500</v>
      </c>
      <c r="J32" s="20">
        <f t="shared" si="1"/>
        <v>57500</v>
      </c>
      <c r="K32" s="21">
        <v>3500</v>
      </c>
      <c r="L32" s="20">
        <f t="shared" si="2"/>
        <v>80500</v>
      </c>
      <c r="M32" s="21">
        <v>2800</v>
      </c>
      <c r="N32" s="20">
        <f t="shared" si="3"/>
        <v>64400</v>
      </c>
    </row>
    <row r="33" spans="1:14" x14ac:dyDescent="0.25">
      <c r="A33" s="12">
        <f t="shared" si="8"/>
        <v>27</v>
      </c>
      <c r="B33" s="15" t="s">
        <v>43</v>
      </c>
      <c r="C33" s="14" t="s">
        <v>38</v>
      </c>
      <c r="D33" s="10">
        <v>7</v>
      </c>
      <c r="E33" s="21">
        <v>8000</v>
      </c>
      <c r="F33" s="20">
        <f t="shared" si="6"/>
        <v>56000</v>
      </c>
      <c r="G33" s="21">
        <v>7400</v>
      </c>
      <c r="H33" s="20">
        <f t="shared" si="7"/>
        <v>51800</v>
      </c>
      <c r="I33" s="21">
        <v>6500</v>
      </c>
      <c r="J33" s="20">
        <f t="shared" si="1"/>
        <v>45500</v>
      </c>
      <c r="K33" s="21">
        <v>7500</v>
      </c>
      <c r="L33" s="20">
        <f t="shared" si="2"/>
        <v>52500</v>
      </c>
      <c r="M33" s="21">
        <v>9000</v>
      </c>
      <c r="N33" s="20">
        <f t="shared" si="3"/>
        <v>63000</v>
      </c>
    </row>
    <row r="34" spans="1:14" x14ac:dyDescent="0.25">
      <c r="A34" s="12">
        <f t="shared" si="8"/>
        <v>28</v>
      </c>
      <c r="B34" s="15" t="s">
        <v>44</v>
      </c>
      <c r="C34" s="14" t="s">
        <v>26</v>
      </c>
      <c r="D34" s="10">
        <v>1820</v>
      </c>
      <c r="E34" s="21">
        <v>50</v>
      </c>
      <c r="F34" s="20">
        <f t="shared" si="6"/>
        <v>91000</v>
      </c>
      <c r="G34" s="21">
        <v>40</v>
      </c>
      <c r="H34" s="20">
        <f t="shared" si="7"/>
        <v>72800</v>
      </c>
      <c r="I34" s="21">
        <v>0.01</v>
      </c>
      <c r="J34" s="20">
        <f t="shared" si="1"/>
        <v>18.2</v>
      </c>
      <c r="K34" s="21">
        <v>10</v>
      </c>
      <c r="L34" s="20">
        <f t="shared" si="2"/>
        <v>18200</v>
      </c>
      <c r="M34" s="21">
        <v>21</v>
      </c>
      <c r="N34" s="20">
        <f t="shared" si="3"/>
        <v>38220</v>
      </c>
    </row>
    <row r="35" spans="1:14" x14ac:dyDescent="0.25">
      <c r="A35" s="12">
        <f t="shared" si="8"/>
        <v>29</v>
      </c>
      <c r="B35" s="15" t="s">
        <v>45</v>
      </c>
      <c r="C35" s="14" t="s">
        <v>38</v>
      </c>
      <c r="D35" s="10">
        <v>74</v>
      </c>
      <c r="E35" s="21">
        <v>600</v>
      </c>
      <c r="F35" s="20">
        <f t="shared" si="6"/>
        <v>44400</v>
      </c>
      <c r="G35" s="21">
        <v>880</v>
      </c>
      <c r="H35" s="20">
        <f t="shared" si="7"/>
        <v>65120</v>
      </c>
      <c r="I35" s="21">
        <v>0.01</v>
      </c>
      <c r="J35" s="20">
        <f t="shared" si="1"/>
        <v>0.74</v>
      </c>
      <c r="K35" s="21">
        <v>350</v>
      </c>
      <c r="L35" s="20">
        <f t="shared" si="2"/>
        <v>25900</v>
      </c>
      <c r="M35" s="21">
        <v>1000</v>
      </c>
      <c r="N35" s="20">
        <f t="shared" si="3"/>
        <v>74000</v>
      </c>
    </row>
    <row r="36" spans="1:14" x14ac:dyDescent="0.25">
      <c r="A36" s="12">
        <f t="shared" si="8"/>
        <v>30</v>
      </c>
      <c r="B36" s="15" t="s">
        <v>46</v>
      </c>
      <c r="C36" s="14" t="s">
        <v>38</v>
      </c>
      <c r="D36" s="10">
        <v>6</v>
      </c>
      <c r="E36" s="21">
        <v>600</v>
      </c>
      <c r="F36" s="20">
        <f t="shared" si="6"/>
        <v>3600</v>
      </c>
      <c r="G36" s="21">
        <v>880</v>
      </c>
      <c r="H36" s="20">
        <f t="shared" si="7"/>
        <v>5280</v>
      </c>
      <c r="I36" s="21">
        <v>1</v>
      </c>
      <c r="J36" s="20">
        <f t="shared" si="1"/>
        <v>6</v>
      </c>
      <c r="K36" s="21">
        <v>350</v>
      </c>
      <c r="L36" s="20">
        <f t="shared" si="2"/>
        <v>2100</v>
      </c>
      <c r="M36" s="21">
        <v>1200</v>
      </c>
      <c r="N36" s="20">
        <f t="shared" si="3"/>
        <v>7200</v>
      </c>
    </row>
    <row r="37" spans="1:14" x14ac:dyDescent="0.25">
      <c r="A37" s="12">
        <f t="shared" si="8"/>
        <v>31</v>
      </c>
      <c r="B37" s="15" t="s">
        <v>47</v>
      </c>
      <c r="C37" s="14" t="s">
        <v>38</v>
      </c>
      <c r="D37" s="10">
        <v>3</v>
      </c>
      <c r="E37" s="21">
        <v>5000</v>
      </c>
      <c r="F37" s="20">
        <f t="shared" si="6"/>
        <v>15000</v>
      </c>
      <c r="G37" s="21">
        <v>1200</v>
      </c>
      <c r="H37" s="20">
        <f t="shared" si="7"/>
        <v>3600</v>
      </c>
      <c r="I37" s="21">
        <v>500</v>
      </c>
      <c r="J37" s="20">
        <f t="shared" si="1"/>
        <v>1500</v>
      </c>
      <c r="K37" s="21">
        <v>500</v>
      </c>
      <c r="L37" s="20">
        <f t="shared" si="2"/>
        <v>1500</v>
      </c>
      <c r="M37" s="21">
        <v>1000</v>
      </c>
      <c r="N37" s="20">
        <f t="shared" si="3"/>
        <v>3000</v>
      </c>
    </row>
    <row r="38" spans="1:14" x14ac:dyDescent="0.25">
      <c r="A38" s="12">
        <f t="shared" si="8"/>
        <v>32</v>
      </c>
      <c r="B38" s="18" t="s">
        <v>48</v>
      </c>
      <c r="C38" s="12" t="s">
        <v>49</v>
      </c>
      <c r="D38" s="10">
        <v>1</v>
      </c>
      <c r="E38" s="21">
        <v>500</v>
      </c>
      <c r="F38" s="20">
        <f t="shared" si="6"/>
        <v>500</v>
      </c>
      <c r="G38" s="21">
        <v>500</v>
      </c>
      <c r="H38" s="20">
        <f t="shared" si="7"/>
        <v>500</v>
      </c>
      <c r="I38" s="21">
        <v>500</v>
      </c>
      <c r="J38" s="20">
        <f t="shared" si="1"/>
        <v>500</v>
      </c>
      <c r="K38" s="21">
        <v>500</v>
      </c>
      <c r="L38" s="20">
        <f t="shared" si="2"/>
        <v>500</v>
      </c>
      <c r="M38" s="21">
        <v>500</v>
      </c>
      <c r="N38" s="20">
        <f t="shared" si="3"/>
        <v>500</v>
      </c>
    </row>
    <row r="39" spans="1:14" x14ac:dyDescent="0.25">
      <c r="A39" s="12">
        <f t="shared" si="8"/>
        <v>33</v>
      </c>
      <c r="B39" s="18" t="s">
        <v>50</v>
      </c>
      <c r="C39" s="12" t="s">
        <v>49</v>
      </c>
      <c r="D39" s="10">
        <v>1</v>
      </c>
      <c r="E39" s="21">
        <v>5000</v>
      </c>
      <c r="F39" s="20">
        <f t="shared" si="6"/>
        <v>5000</v>
      </c>
      <c r="G39" s="21">
        <v>5000</v>
      </c>
      <c r="H39" s="20">
        <f t="shared" si="7"/>
        <v>5000</v>
      </c>
      <c r="I39" s="21">
        <v>5000</v>
      </c>
      <c r="J39" s="20">
        <f t="shared" si="1"/>
        <v>5000</v>
      </c>
      <c r="K39" s="21">
        <v>5000</v>
      </c>
      <c r="L39" s="20">
        <f t="shared" si="2"/>
        <v>5000</v>
      </c>
      <c r="M39" s="21">
        <v>5000</v>
      </c>
      <c r="N39" s="20">
        <f t="shared" si="3"/>
        <v>5000</v>
      </c>
    </row>
    <row r="40" spans="1:14" ht="15.75" thickBot="1" x14ac:dyDescent="0.3">
      <c r="A40" s="12">
        <f t="shared" si="8"/>
        <v>34</v>
      </c>
      <c r="B40" s="18" t="s">
        <v>51</v>
      </c>
      <c r="C40" s="12" t="s">
        <v>49</v>
      </c>
      <c r="D40" s="10">
        <v>1</v>
      </c>
      <c r="E40" s="21">
        <v>25000</v>
      </c>
      <c r="F40" s="20">
        <f t="shared" si="6"/>
        <v>25000</v>
      </c>
      <c r="G40" s="21">
        <v>25000</v>
      </c>
      <c r="H40" s="20">
        <f t="shared" si="7"/>
        <v>25000</v>
      </c>
      <c r="I40" s="21">
        <v>25000</v>
      </c>
      <c r="J40" s="20">
        <f t="shared" si="1"/>
        <v>25000</v>
      </c>
      <c r="K40" s="21">
        <v>25000</v>
      </c>
      <c r="L40" s="20">
        <f t="shared" si="2"/>
        <v>25000</v>
      </c>
      <c r="M40" s="21">
        <v>25000</v>
      </c>
      <c r="N40" s="20">
        <f t="shared" si="3"/>
        <v>25000</v>
      </c>
    </row>
    <row r="41" spans="1:14" ht="15.75" x14ac:dyDescent="0.25">
      <c r="A41" s="3"/>
      <c r="B41" s="3"/>
      <c r="C41" s="3"/>
      <c r="D41" s="3"/>
      <c r="E41" s="22"/>
      <c r="F41" s="23">
        <f>SUM(F7:F40)</f>
        <v>1204415</v>
      </c>
      <c r="G41" s="24"/>
      <c r="H41" s="23">
        <f>SUM(H7:H40)</f>
        <v>1234567</v>
      </c>
      <c r="I41" s="24"/>
      <c r="J41" s="23">
        <f>SUM(J7:J40)</f>
        <v>1249500</v>
      </c>
      <c r="K41" s="24"/>
      <c r="L41" s="23">
        <f>SUM(L7:L40)</f>
        <v>1290297.5</v>
      </c>
      <c r="M41" s="24"/>
      <c r="N41" s="23">
        <f>SUM(N7:N40)</f>
        <v>1366990</v>
      </c>
    </row>
    <row r="42" spans="1:14" x14ac:dyDescent="0.25">
      <c r="E42" s="25"/>
      <c r="F42" s="48"/>
      <c r="G42" s="48"/>
      <c r="H42" s="48"/>
      <c r="I42" s="48"/>
      <c r="J42" s="48"/>
      <c r="K42" s="48"/>
      <c r="L42" s="48"/>
      <c r="M42" s="48"/>
      <c r="N42" s="48"/>
    </row>
    <row r="43" spans="1:14" x14ac:dyDescent="0.25"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ht="15.75" x14ac:dyDescent="0.25">
      <c r="A44" s="1" t="s">
        <v>0</v>
      </c>
      <c r="B44" s="2"/>
      <c r="C44" s="3"/>
      <c r="D44" s="3"/>
      <c r="E44" s="22"/>
      <c r="F44" s="22"/>
      <c r="G44" s="26"/>
      <c r="H44" s="22"/>
      <c r="I44" s="22"/>
      <c r="J44" s="22"/>
      <c r="K44" s="22"/>
      <c r="L44" s="22"/>
      <c r="M44" s="22"/>
      <c r="N44" s="22"/>
    </row>
    <row r="45" spans="1:14" ht="15.75" x14ac:dyDescent="0.25">
      <c r="A45" s="1" t="s">
        <v>1</v>
      </c>
      <c r="B45" s="2"/>
      <c r="C45" s="3"/>
      <c r="D45" s="3"/>
      <c r="E45" s="22"/>
      <c r="F45" s="22"/>
      <c r="G45" s="26"/>
      <c r="H45" s="22"/>
      <c r="I45" s="22"/>
      <c r="J45" s="22"/>
      <c r="K45" s="22"/>
      <c r="L45" s="22"/>
      <c r="M45" s="22"/>
      <c r="N45" s="22"/>
    </row>
    <row r="46" spans="1:14" ht="15.75" x14ac:dyDescent="0.25">
      <c r="A46" s="6" t="s">
        <v>2</v>
      </c>
      <c r="B46" s="2"/>
      <c r="C46" s="3"/>
      <c r="D46" s="3"/>
      <c r="E46" s="22"/>
      <c r="F46" s="22"/>
      <c r="G46" s="26"/>
      <c r="H46" s="22"/>
      <c r="I46" s="22"/>
      <c r="J46" s="22"/>
      <c r="K46" s="22"/>
      <c r="L46" s="22"/>
      <c r="M46" s="22"/>
      <c r="N46" s="22"/>
    </row>
    <row r="47" spans="1:14" ht="16.5" thickBot="1" x14ac:dyDescent="0.3">
      <c r="A47" s="7"/>
      <c r="B47" s="3"/>
      <c r="C47" s="3"/>
      <c r="D47" s="3"/>
      <c r="E47" s="22"/>
      <c r="F47" s="22"/>
      <c r="G47" s="26"/>
      <c r="H47" s="22"/>
      <c r="I47" s="22"/>
      <c r="J47" s="22"/>
      <c r="K47" s="22"/>
      <c r="L47" s="22"/>
      <c r="M47" s="22"/>
      <c r="N47" s="22"/>
    </row>
    <row r="48" spans="1:14" ht="15" customHeight="1" x14ac:dyDescent="0.25">
      <c r="A48" s="32" t="s">
        <v>3</v>
      </c>
      <c r="B48" s="32" t="s">
        <v>4</v>
      </c>
      <c r="C48" s="32" t="s">
        <v>5</v>
      </c>
      <c r="D48" s="34" t="s">
        <v>6</v>
      </c>
      <c r="E48" s="40" t="s">
        <v>58</v>
      </c>
      <c r="F48" s="41"/>
      <c r="G48" s="40" t="s">
        <v>59</v>
      </c>
      <c r="H48" s="41"/>
      <c r="I48" s="40" t="s">
        <v>60</v>
      </c>
      <c r="J48" s="41"/>
      <c r="K48" s="40" t="s">
        <v>61</v>
      </c>
      <c r="L48" s="41"/>
      <c r="M48" s="36" t="s">
        <v>62</v>
      </c>
      <c r="N48" s="37"/>
    </row>
    <row r="49" spans="1:14" x14ac:dyDescent="0.25">
      <c r="A49" s="33"/>
      <c r="B49" s="33"/>
      <c r="C49" s="33"/>
      <c r="D49" s="35"/>
      <c r="E49" s="27" t="s">
        <v>7</v>
      </c>
      <c r="F49" s="28" t="s">
        <v>8</v>
      </c>
      <c r="G49" s="27" t="s">
        <v>7</v>
      </c>
      <c r="H49" s="28" t="s">
        <v>8</v>
      </c>
      <c r="I49" s="27" t="s">
        <v>7</v>
      </c>
      <c r="J49" s="28" t="s">
        <v>8</v>
      </c>
      <c r="K49" s="27" t="s">
        <v>7</v>
      </c>
      <c r="L49" s="28" t="s">
        <v>8</v>
      </c>
      <c r="M49" s="27" t="s">
        <v>7</v>
      </c>
      <c r="N49" s="28" t="s">
        <v>8</v>
      </c>
    </row>
    <row r="50" spans="1:14" x14ac:dyDescent="0.25">
      <c r="A50" s="10">
        <v>1</v>
      </c>
      <c r="B50" s="11" t="s">
        <v>9</v>
      </c>
      <c r="C50" s="10" t="s">
        <v>10</v>
      </c>
      <c r="D50" s="10">
        <v>1</v>
      </c>
      <c r="E50" s="21">
        <v>18370</v>
      </c>
      <c r="F50" s="20">
        <f>$D50*E50</f>
        <v>18370</v>
      </c>
      <c r="G50" s="21">
        <v>10000</v>
      </c>
      <c r="H50" s="20">
        <f>$D50*G50</f>
        <v>10000</v>
      </c>
      <c r="I50" s="21">
        <v>10000</v>
      </c>
      <c r="J50" s="20">
        <f>$D50*I50</f>
        <v>10000</v>
      </c>
      <c r="K50" s="21">
        <v>14000</v>
      </c>
      <c r="L50" s="20">
        <f>$D50*K50</f>
        <v>14000</v>
      </c>
      <c r="M50" s="21">
        <v>25000</v>
      </c>
      <c r="N50" s="20">
        <f>$D93*M50</f>
        <v>25000</v>
      </c>
    </row>
    <row r="51" spans="1:14" x14ac:dyDescent="0.25">
      <c r="A51" s="12">
        <f>SUM(A50+1)</f>
        <v>2</v>
      </c>
      <c r="B51" s="13" t="s">
        <v>11</v>
      </c>
      <c r="C51" s="14" t="s">
        <v>10</v>
      </c>
      <c r="D51" s="10">
        <v>1</v>
      </c>
      <c r="E51" s="21">
        <v>64590</v>
      </c>
      <c r="F51" s="20">
        <f>$D51*E51</f>
        <v>64590</v>
      </c>
      <c r="G51" s="21">
        <v>45000</v>
      </c>
      <c r="H51" s="20">
        <f>$D51*G51</f>
        <v>45000</v>
      </c>
      <c r="I51" s="21">
        <v>60000</v>
      </c>
      <c r="J51" s="20">
        <f>$D51*I51</f>
        <v>60000</v>
      </c>
      <c r="K51" s="21">
        <v>14000</v>
      </c>
      <c r="L51" s="20">
        <f>$D51*K51</f>
        <v>14000</v>
      </c>
      <c r="M51" s="21">
        <v>20000</v>
      </c>
      <c r="N51" s="20">
        <f>$D94*M51</f>
        <v>20000</v>
      </c>
    </row>
    <row r="52" spans="1:14" x14ac:dyDescent="0.25">
      <c r="A52" s="12">
        <f t="shared" ref="A52:A58" si="9">SUM(A51+1)</f>
        <v>3</v>
      </c>
      <c r="B52" s="15" t="s">
        <v>12</v>
      </c>
      <c r="C52" s="14" t="s">
        <v>13</v>
      </c>
      <c r="D52" s="10">
        <v>45</v>
      </c>
      <c r="E52" s="21">
        <v>0.01</v>
      </c>
      <c r="F52" s="20">
        <f>$D52*E52</f>
        <v>0.45</v>
      </c>
      <c r="G52" s="21">
        <v>350</v>
      </c>
      <c r="H52" s="20">
        <f>$D52*G52</f>
        <v>15750</v>
      </c>
      <c r="I52" s="21">
        <v>0.01</v>
      </c>
      <c r="J52" s="20">
        <f>$D52*I52</f>
        <v>0.45</v>
      </c>
      <c r="K52" s="21">
        <v>135.6</v>
      </c>
      <c r="L52" s="20">
        <f>$D52*K52</f>
        <v>6102</v>
      </c>
      <c r="M52" s="21">
        <v>100</v>
      </c>
      <c r="N52" s="20">
        <f>$D95*M52</f>
        <v>4500</v>
      </c>
    </row>
    <row r="53" spans="1:14" x14ac:dyDescent="0.25">
      <c r="A53" s="12">
        <f t="shared" si="9"/>
        <v>4</v>
      </c>
      <c r="B53" s="15" t="s">
        <v>14</v>
      </c>
      <c r="C53" s="14" t="s">
        <v>13</v>
      </c>
      <c r="D53" s="10">
        <v>25</v>
      </c>
      <c r="E53" s="21">
        <v>0.01</v>
      </c>
      <c r="F53" s="20">
        <f>$D53*E53</f>
        <v>0.25</v>
      </c>
      <c r="G53" s="21">
        <v>35</v>
      </c>
      <c r="H53" s="20">
        <f>$D53*G53</f>
        <v>875</v>
      </c>
      <c r="I53" s="21">
        <v>0.01</v>
      </c>
      <c r="J53" s="20">
        <f>$D53*I53</f>
        <v>0.25</v>
      </c>
      <c r="K53" s="21">
        <v>148.44999999999999</v>
      </c>
      <c r="L53" s="20">
        <f>$D53*K53</f>
        <v>3711.2499999999995</v>
      </c>
      <c r="M53" s="21">
        <v>1</v>
      </c>
      <c r="N53" s="20">
        <f>$D96*M53</f>
        <v>25</v>
      </c>
    </row>
    <row r="54" spans="1:14" x14ac:dyDescent="0.25">
      <c r="A54" s="12">
        <f t="shared" si="9"/>
        <v>5</v>
      </c>
      <c r="B54" s="15" t="s">
        <v>15</v>
      </c>
      <c r="C54" s="14" t="s">
        <v>13</v>
      </c>
      <c r="D54" s="10">
        <v>25</v>
      </c>
      <c r="E54" s="21">
        <v>0.01</v>
      </c>
      <c r="F54" s="20">
        <f>$D54*E54</f>
        <v>0.25</v>
      </c>
      <c r="G54" s="21">
        <v>350</v>
      </c>
      <c r="H54" s="20">
        <f>$D54*G54</f>
        <v>8750</v>
      </c>
      <c r="I54" s="21">
        <v>0.01</v>
      </c>
      <c r="J54" s="20">
        <f>$D54*I54</f>
        <v>0.25</v>
      </c>
      <c r="K54" s="21">
        <v>161.96</v>
      </c>
      <c r="L54" s="20">
        <f>$D54*K54</f>
        <v>4049</v>
      </c>
      <c r="M54" s="21">
        <v>1</v>
      </c>
      <c r="N54" s="20">
        <f>$D97*M54</f>
        <v>25</v>
      </c>
    </row>
    <row r="55" spans="1:14" ht="24.95" customHeight="1" x14ac:dyDescent="0.25">
      <c r="A55" s="12">
        <f t="shared" si="9"/>
        <v>6</v>
      </c>
      <c r="B55" s="16" t="s">
        <v>16</v>
      </c>
      <c r="C55" s="14" t="s">
        <v>13</v>
      </c>
      <c r="D55" s="10">
        <v>15</v>
      </c>
      <c r="E55" s="21">
        <v>51.8</v>
      </c>
      <c r="F55" s="20">
        <f>$D55*E55</f>
        <v>777</v>
      </c>
      <c r="G55" s="21">
        <v>50</v>
      </c>
      <c r="H55" s="20">
        <f>$D55*G55</f>
        <v>750</v>
      </c>
      <c r="I55" s="21">
        <v>0.01</v>
      </c>
      <c r="J55" s="20">
        <f>$D55*I55</f>
        <v>0.15</v>
      </c>
      <c r="K55" s="21">
        <v>61.11</v>
      </c>
      <c r="L55" s="20">
        <f>$D55*K55</f>
        <v>916.65</v>
      </c>
      <c r="M55" s="21">
        <v>1</v>
      </c>
      <c r="N55" s="20">
        <f>$D98*M55</f>
        <v>15</v>
      </c>
    </row>
    <row r="56" spans="1:14" x14ac:dyDescent="0.25">
      <c r="A56" s="12">
        <f t="shared" si="9"/>
        <v>7</v>
      </c>
      <c r="B56" s="15" t="s">
        <v>17</v>
      </c>
      <c r="C56" s="14" t="s">
        <v>18</v>
      </c>
      <c r="D56" s="10">
        <v>4700</v>
      </c>
      <c r="E56" s="21">
        <v>4.4000000000000004</v>
      </c>
      <c r="F56" s="20">
        <f>$D56*E56</f>
        <v>20680</v>
      </c>
      <c r="G56" s="21">
        <v>6</v>
      </c>
      <c r="H56" s="20">
        <f>$D56*G56</f>
        <v>28200</v>
      </c>
      <c r="I56" s="21">
        <v>5.5</v>
      </c>
      <c r="J56" s="20">
        <f>$D56*I56</f>
        <v>25850</v>
      </c>
      <c r="K56" s="21">
        <v>7.56</v>
      </c>
      <c r="L56" s="20">
        <f>$D56*K56</f>
        <v>35532</v>
      </c>
      <c r="M56" s="21">
        <v>9.1999999999999993</v>
      </c>
      <c r="N56" s="20">
        <f>$D99*M56</f>
        <v>43240</v>
      </c>
    </row>
    <row r="57" spans="1:14" x14ac:dyDescent="0.25">
      <c r="A57" s="12">
        <f t="shared" si="9"/>
        <v>8</v>
      </c>
      <c r="B57" s="15" t="s">
        <v>19</v>
      </c>
      <c r="C57" s="14" t="s">
        <v>20</v>
      </c>
      <c r="D57" s="10">
        <v>200</v>
      </c>
      <c r="E57" s="21">
        <v>20.5</v>
      </c>
      <c r="F57" s="20">
        <f>$D57*E57</f>
        <v>4100</v>
      </c>
      <c r="G57" s="21">
        <v>60</v>
      </c>
      <c r="H57" s="20">
        <f>$D57*G57</f>
        <v>12000</v>
      </c>
      <c r="I57" s="21">
        <v>44</v>
      </c>
      <c r="J57" s="20">
        <f>$D57*I57</f>
        <v>8800</v>
      </c>
      <c r="K57" s="21">
        <v>37.79</v>
      </c>
      <c r="L57" s="20">
        <f>$D57*K57</f>
        <v>7558</v>
      </c>
      <c r="M57" s="21">
        <v>50</v>
      </c>
      <c r="N57" s="20">
        <f>$D100*M57</f>
        <v>10000</v>
      </c>
    </row>
    <row r="58" spans="1:14" x14ac:dyDescent="0.25">
      <c r="A58" s="12">
        <f t="shared" si="9"/>
        <v>9</v>
      </c>
      <c r="B58" s="15" t="s">
        <v>21</v>
      </c>
      <c r="C58" s="14" t="s">
        <v>18</v>
      </c>
      <c r="D58" s="10">
        <v>30</v>
      </c>
      <c r="E58" s="21">
        <v>52.4</v>
      </c>
      <c r="F58" s="20">
        <f>$D58*E58</f>
        <v>1572</v>
      </c>
      <c r="G58" s="21">
        <v>75</v>
      </c>
      <c r="H58" s="20">
        <f>$D58*G58</f>
        <v>2250</v>
      </c>
      <c r="I58" s="21">
        <v>15</v>
      </c>
      <c r="J58" s="20">
        <f>$D58*I58</f>
        <v>450</v>
      </c>
      <c r="K58" s="21">
        <v>81.099999999999994</v>
      </c>
      <c r="L58" s="20">
        <f>$D58*K58</f>
        <v>2433</v>
      </c>
      <c r="M58" s="21">
        <v>45</v>
      </c>
      <c r="N58" s="20">
        <f>$D101*M58</f>
        <v>1350</v>
      </c>
    </row>
    <row r="59" spans="1:14" x14ac:dyDescent="0.25">
      <c r="A59" s="17">
        <v>10</v>
      </c>
      <c r="B59" s="15" t="s">
        <v>22</v>
      </c>
      <c r="C59" s="14" t="s">
        <v>23</v>
      </c>
      <c r="D59" s="10">
        <v>800</v>
      </c>
      <c r="E59" s="21">
        <v>65.8</v>
      </c>
      <c r="F59" s="20">
        <f>$D59*E59</f>
        <v>52640</v>
      </c>
      <c r="G59" s="21">
        <v>115</v>
      </c>
      <c r="H59" s="20">
        <f>$D59*G59</f>
        <v>92000</v>
      </c>
      <c r="I59" s="21">
        <v>0.01</v>
      </c>
      <c r="J59" s="20">
        <f>$D59*I59</f>
        <v>8</v>
      </c>
      <c r="K59" s="21">
        <v>79.38</v>
      </c>
      <c r="L59" s="20">
        <f>$D59*K59</f>
        <v>63504</v>
      </c>
      <c r="M59" s="21">
        <v>135</v>
      </c>
      <c r="N59" s="20">
        <f>$D102*M59</f>
        <v>108000</v>
      </c>
    </row>
    <row r="60" spans="1:14" x14ac:dyDescent="0.25">
      <c r="A60" s="12">
        <f t="shared" ref="A60:A72" si="10">SUM(A59+1)</f>
        <v>11</v>
      </c>
      <c r="B60" s="15" t="s">
        <v>24</v>
      </c>
      <c r="C60" s="14" t="s">
        <v>23</v>
      </c>
      <c r="D60" s="10">
        <v>550</v>
      </c>
      <c r="E60" s="21">
        <v>88.6</v>
      </c>
      <c r="F60" s="20">
        <f>$D60*E60</f>
        <v>48730</v>
      </c>
      <c r="G60" s="21">
        <v>150</v>
      </c>
      <c r="H60" s="20">
        <f>$D60*G60</f>
        <v>82500</v>
      </c>
      <c r="I60" s="21">
        <v>125</v>
      </c>
      <c r="J60" s="20">
        <f>$D60*I60</f>
        <v>68750</v>
      </c>
      <c r="K60" s="21">
        <v>134.96</v>
      </c>
      <c r="L60" s="20">
        <f>$D60*K60</f>
        <v>74228</v>
      </c>
      <c r="M60" s="21">
        <v>170</v>
      </c>
      <c r="N60" s="20">
        <f>$D103*M60</f>
        <v>93500</v>
      </c>
    </row>
    <row r="61" spans="1:14" x14ac:dyDescent="0.25">
      <c r="A61" s="12">
        <f t="shared" si="10"/>
        <v>12</v>
      </c>
      <c r="B61" s="15" t="s">
        <v>25</v>
      </c>
      <c r="C61" s="14" t="s">
        <v>26</v>
      </c>
      <c r="D61" s="10">
        <v>40</v>
      </c>
      <c r="E61" s="21">
        <v>34.700000000000003</v>
      </c>
      <c r="F61" s="20">
        <f>$D61*E61</f>
        <v>1388</v>
      </c>
      <c r="G61" s="21">
        <v>50</v>
      </c>
      <c r="H61" s="20">
        <f>$D61*G61</f>
        <v>2000</v>
      </c>
      <c r="I61" s="21">
        <v>40</v>
      </c>
      <c r="J61" s="20">
        <f>$D61*I61</f>
        <v>1600</v>
      </c>
      <c r="K61" s="21">
        <v>48.59</v>
      </c>
      <c r="L61" s="20">
        <f>$D61*K61</f>
        <v>1943.6000000000001</v>
      </c>
      <c r="M61" s="21">
        <v>50</v>
      </c>
      <c r="N61" s="20">
        <f>$D104*M61</f>
        <v>2000</v>
      </c>
    </row>
    <row r="62" spans="1:14" x14ac:dyDescent="0.25">
      <c r="A62" s="12">
        <f t="shared" si="10"/>
        <v>13</v>
      </c>
      <c r="B62" s="15" t="s">
        <v>27</v>
      </c>
      <c r="C62" s="14" t="s">
        <v>18</v>
      </c>
      <c r="D62" s="10">
        <v>120</v>
      </c>
      <c r="E62" s="21">
        <v>83.9</v>
      </c>
      <c r="F62" s="20">
        <f>$D62*E62</f>
        <v>10068</v>
      </c>
      <c r="G62" s="21">
        <v>120</v>
      </c>
      <c r="H62" s="20">
        <f>$D62*G62</f>
        <v>14400</v>
      </c>
      <c r="I62" s="21">
        <v>0.01</v>
      </c>
      <c r="J62" s="20">
        <f>$D62*I62</f>
        <v>1.2</v>
      </c>
      <c r="K62" s="21">
        <v>82.4</v>
      </c>
      <c r="L62" s="20">
        <f>$D62*K62</f>
        <v>9888</v>
      </c>
      <c r="M62" s="21">
        <v>150</v>
      </c>
      <c r="N62" s="20">
        <f>$D105*M62</f>
        <v>18000</v>
      </c>
    </row>
    <row r="63" spans="1:14" x14ac:dyDescent="0.25">
      <c r="A63" s="12">
        <f t="shared" si="10"/>
        <v>14</v>
      </c>
      <c r="B63" s="15" t="s">
        <v>28</v>
      </c>
      <c r="C63" s="14" t="s">
        <v>18</v>
      </c>
      <c r="D63" s="10">
        <v>50</v>
      </c>
      <c r="E63" s="21">
        <v>107.6</v>
      </c>
      <c r="F63" s="20">
        <f>$D63*E63</f>
        <v>5380</v>
      </c>
      <c r="G63" s="30">
        <v>150</v>
      </c>
      <c r="H63" s="20">
        <f>$D63*G63</f>
        <v>7500</v>
      </c>
      <c r="I63" s="21">
        <v>0.01</v>
      </c>
      <c r="J63" s="20">
        <f>$D63*I63</f>
        <v>0.5</v>
      </c>
      <c r="K63" s="21">
        <v>101.83</v>
      </c>
      <c r="L63" s="20">
        <f>$D63*K63</f>
        <v>5091.5</v>
      </c>
      <c r="M63" s="21">
        <v>165</v>
      </c>
      <c r="N63" s="20">
        <f>$D106*M63</f>
        <v>8250</v>
      </c>
    </row>
    <row r="64" spans="1:14" x14ac:dyDescent="0.25">
      <c r="A64" s="12">
        <f t="shared" si="10"/>
        <v>15</v>
      </c>
      <c r="B64" s="15" t="s">
        <v>29</v>
      </c>
      <c r="C64" s="14" t="s">
        <v>18</v>
      </c>
      <c r="D64" s="10">
        <v>2</v>
      </c>
      <c r="E64" s="21">
        <v>0.01</v>
      </c>
      <c r="F64" s="20">
        <f>$D64*E64</f>
        <v>0.02</v>
      </c>
      <c r="G64" s="21">
        <v>125</v>
      </c>
      <c r="H64" s="20">
        <f>$D64*G64</f>
        <v>250</v>
      </c>
      <c r="I64" s="21">
        <v>100</v>
      </c>
      <c r="J64" s="20">
        <f>$D64*I64</f>
        <v>200</v>
      </c>
      <c r="K64" s="21">
        <v>161.96</v>
      </c>
      <c r="L64" s="20">
        <f>$D64*K64</f>
        <v>323.92</v>
      </c>
      <c r="M64" s="21">
        <v>120</v>
      </c>
      <c r="N64" s="20">
        <f>$D107*M64</f>
        <v>240</v>
      </c>
    </row>
    <row r="65" spans="1:14" x14ac:dyDescent="0.25">
      <c r="A65" s="12">
        <f t="shared" si="10"/>
        <v>16</v>
      </c>
      <c r="B65" s="15" t="s">
        <v>30</v>
      </c>
      <c r="C65" s="14" t="s">
        <v>26</v>
      </c>
      <c r="D65" s="10">
        <v>550</v>
      </c>
      <c r="E65" s="21">
        <v>2.75</v>
      </c>
      <c r="F65" s="20">
        <f>$D65*E65</f>
        <v>1512.5</v>
      </c>
      <c r="G65" s="21">
        <v>2.75</v>
      </c>
      <c r="H65" s="20">
        <f>$D65*G65</f>
        <v>1512.5</v>
      </c>
      <c r="I65" s="21">
        <v>4</v>
      </c>
      <c r="J65" s="20">
        <f>$D65*I65</f>
        <v>2200</v>
      </c>
      <c r="K65" s="21">
        <v>2.7</v>
      </c>
      <c r="L65" s="20">
        <f>$D65*K65</f>
        <v>1485</v>
      </c>
      <c r="M65" s="21">
        <v>6</v>
      </c>
      <c r="N65" s="20">
        <f>$D108*M65</f>
        <v>3300</v>
      </c>
    </row>
    <row r="66" spans="1:14" x14ac:dyDescent="0.25">
      <c r="A66" s="12">
        <f t="shared" si="10"/>
        <v>17</v>
      </c>
      <c r="B66" s="15" t="s">
        <v>31</v>
      </c>
      <c r="C66" s="14" t="s">
        <v>26</v>
      </c>
      <c r="D66" s="10">
        <v>400</v>
      </c>
      <c r="E66" s="21">
        <v>8.9</v>
      </c>
      <c r="F66" s="20">
        <f>$D66*E66</f>
        <v>3560</v>
      </c>
      <c r="G66" s="21">
        <v>8.5</v>
      </c>
      <c r="H66" s="20">
        <f>$D66*G66</f>
        <v>3400</v>
      </c>
      <c r="I66" s="21">
        <v>6</v>
      </c>
      <c r="J66" s="20">
        <f>$D66*I66</f>
        <v>2400</v>
      </c>
      <c r="K66" s="21">
        <v>8.1</v>
      </c>
      <c r="L66" s="20">
        <f>$D66*K66</f>
        <v>3240</v>
      </c>
      <c r="M66" s="21">
        <v>11</v>
      </c>
      <c r="N66" s="20">
        <f>$D109*M66</f>
        <v>4400</v>
      </c>
    </row>
    <row r="67" spans="1:14" x14ac:dyDescent="0.25">
      <c r="A67" s="12">
        <f t="shared" si="10"/>
        <v>18</v>
      </c>
      <c r="B67" s="15" t="s">
        <v>32</v>
      </c>
      <c r="C67" s="14" t="s">
        <v>18</v>
      </c>
      <c r="D67" s="10">
        <v>125</v>
      </c>
      <c r="E67" s="21">
        <v>0.01</v>
      </c>
      <c r="F67" s="20">
        <f>$D67*E67</f>
        <v>1.25</v>
      </c>
      <c r="G67" s="21">
        <v>12</v>
      </c>
      <c r="H67" s="20">
        <f>$D67*G67</f>
        <v>1500</v>
      </c>
      <c r="I67" s="21">
        <v>0.01</v>
      </c>
      <c r="J67" s="20">
        <f>$D67*I67</f>
        <v>1.25</v>
      </c>
      <c r="K67" s="21">
        <v>11.39</v>
      </c>
      <c r="L67" s="20">
        <f>$D67*K67</f>
        <v>1423.75</v>
      </c>
      <c r="M67" s="21">
        <v>10</v>
      </c>
      <c r="N67" s="20">
        <f>$D110*M67</f>
        <v>1250</v>
      </c>
    </row>
    <row r="68" spans="1:14" x14ac:dyDescent="0.25">
      <c r="A68" s="12">
        <f t="shared" si="10"/>
        <v>19</v>
      </c>
      <c r="B68" s="15" t="s">
        <v>33</v>
      </c>
      <c r="C68" s="14" t="s">
        <v>26</v>
      </c>
      <c r="D68" s="10">
        <v>100</v>
      </c>
      <c r="E68" s="21">
        <v>173.6</v>
      </c>
      <c r="F68" s="20">
        <f>$D68*E68</f>
        <v>17360</v>
      </c>
      <c r="G68" s="21">
        <v>135</v>
      </c>
      <c r="H68" s="20">
        <f>$D68*G68</f>
        <v>13500</v>
      </c>
      <c r="I68" s="21">
        <v>120</v>
      </c>
      <c r="J68" s="20">
        <f>$D68*I68</f>
        <v>12000</v>
      </c>
      <c r="K68" s="21">
        <v>127.88</v>
      </c>
      <c r="L68" s="20">
        <f>$D68*K68</f>
        <v>12788</v>
      </c>
      <c r="M68" s="21">
        <v>200</v>
      </c>
      <c r="N68" s="20">
        <f>$D111*M68</f>
        <v>20000</v>
      </c>
    </row>
    <row r="69" spans="1:14" x14ac:dyDescent="0.25">
      <c r="A69" s="12">
        <f t="shared" si="10"/>
        <v>20</v>
      </c>
      <c r="B69" s="15" t="s">
        <v>34</v>
      </c>
      <c r="C69" s="14" t="s">
        <v>26</v>
      </c>
      <c r="D69" s="10">
        <v>4700</v>
      </c>
      <c r="E69" s="21">
        <v>159.1</v>
      </c>
      <c r="F69" s="20">
        <f>$D69*E69</f>
        <v>747770</v>
      </c>
      <c r="G69" s="21">
        <v>133</v>
      </c>
      <c r="H69" s="20">
        <f>$D69*G69</f>
        <v>625100</v>
      </c>
      <c r="I69" s="21">
        <v>149</v>
      </c>
      <c r="J69" s="20">
        <f>$D69*I69</f>
        <v>700300</v>
      </c>
      <c r="K69" s="21">
        <v>165</v>
      </c>
      <c r="L69" s="20">
        <f>$D69*K69</f>
        <v>775500</v>
      </c>
      <c r="M69" s="21">
        <v>145</v>
      </c>
      <c r="N69" s="20">
        <f>$D112*M69</f>
        <v>681500</v>
      </c>
    </row>
    <row r="70" spans="1:14" x14ac:dyDescent="0.25">
      <c r="A70" s="12">
        <f t="shared" si="10"/>
        <v>21</v>
      </c>
      <c r="B70" s="15" t="s">
        <v>35</v>
      </c>
      <c r="C70" s="14" t="s">
        <v>36</v>
      </c>
      <c r="D70" s="10">
        <v>7</v>
      </c>
      <c r="E70" s="21">
        <v>1310</v>
      </c>
      <c r="F70" s="20">
        <f>$D70*E70</f>
        <v>9170</v>
      </c>
      <c r="G70" s="21">
        <v>3000</v>
      </c>
      <c r="H70" s="20">
        <f>$D70*G70</f>
        <v>21000</v>
      </c>
      <c r="I70" s="21">
        <v>20000</v>
      </c>
      <c r="J70" s="20">
        <f>$D70*I70</f>
        <v>140000</v>
      </c>
      <c r="K70" s="21">
        <v>5480.56</v>
      </c>
      <c r="L70" s="20">
        <f>$D70*K70</f>
        <v>38363.920000000006</v>
      </c>
      <c r="M70" s="21">
        <v>5000</v>
      </c>
      <c r="N70" s="20">
        <f>$D113*M70</f>
        <v>35000</v>
      </c>
    </row>
    <row r="71" spans="1:14" x14ac:dyDescent="0.25">
      <c r="A71" s="12">
        <f t="shared" si="10"/>
        <v>22</v>
      </c>
      <c r="B71" s="15" t="s">
        <v>37</v>
      </c>
      <c r="C71" s="14" t="s">
        <v>38</v>
      </c>
      <c r="D71" s="10">
        <v>74</v>
      </c>
      <c r="E71" s="21">
        <v>152.69999999999999</v>
      </c>
      <c r="F71" s="20">
        <f>$D71*E71</f>
        <v>11299.8</v>
      </c>
      <c r="G71" s="21">
        <v>1400</v>
      </c>
      <c r="H71" s="20">
        <f>$D71*G71</f>
        <v>103600</v>
      </c>
      <c r="I71" s="21">
        <v>2200</v>
      </c>
      <c r="J71" s="20">
        <f>$D71*I71</f>
        <v>162800</v>
      </c>
      <c r="K71" s="21">
        <v>2397.79</v>
      </c>
      <c r="L71" s="20">
        <f>$D71*K71</f>
        <v>177436.46</v>
      </c>
      <c r="M71" s="21">
        <v>2000</v>
      </c>
      <c r="N71" s="20">
        <f>$D114*M71</f>
        <v>148000</v>
      </c>
    </row>
    <row r="72" spans="1:14" x14ac:dyDescent="0.25">
      <c r="A72" s="12">
        <f t="shared" si="10"/>
        <v>23</v>
      </c>
      <c r="B72" s="15" t="s">
        <v>39</v>
      </c>
      <c r="C72" s="14" t="s">
        <v>38</v>
      </c>
      <c r="D72" s="10">
        <v>6</v>
      </c>
      <c r="E72" s="21">
        <v>254.8</v>
      </c>
      <c r="F72" s="20">
        <f>$D72*E72</f>
        <v>1528.8000000000002</v>
      </c>
      <c r="G72" s="21">
        <v>1400</v>
      </c>
      <c r="H72" s="20">
        <f>$D72*G72</f>
        <v>8400</v>
      </c>
      <c r="I72" s="21">
        <v>2350</v>
      </c>
      <c r="J72" s="20">
        <f>$D72*I72</f>
        <v>14100</v>
      </c>
      <c r="K72" s="21">
        <v>2556.6799999999998</v>
      </c>
      <c r="L72" s="20">
        <f>$D72*K72</f>
        <v>15340.079999999998</v>
      </c>
      <c r="M72" s="21">
        <v>2500</v>
      </c>
      <c r="N72" s="20">
        <f>$D115*M72</f>
        <v>15000</v>
      </c>
    </row>
    <row r="73" spans="1:14" x14ac:dyDescent="0.25">
      <c r="A73" s="12">
        <f t="shared" ref="A73:A83" si="11">SUM(A72+1)</f>
        <v>24</v>
      </c>
      <c r="B73" s="15" t="s">
        <v>40</v>
      </c>
      <c r="C73" s="14" t="s">
        <v>38</v>
      </c>
      <c r="D73" s="10">
        <v>1</v>
      </c>
      <c r="E73" s="21">
        <v>6800</v>
      </c>
      <c r="F73" s="20">
        <f>$D73*E73</f>
        <v>6800</v>
      </c>
      <c r="G73" s="21">
        <v>14000</v>
      </c>
      <c r="H73" s="20">
        <f>$D73*G73</f>
        <v>14000</v>
      </c>
      <c r="I73" s="21">
        <v>10000</v>
      </c>
      <c r="J73" s="20">
        <f>$D73*I73</f>
        <v>10000</v>
      </c>
      <c r="K73" s="21">
        <v>10631.4</v>
      </c>
      <c r="L73" s="20">
        <f>$D73*K73</f>
        <v>10631.4</v>
      </c>
      <c r="M73" s="21">
        <v>10000</v>
      </c>
      <c r="N73" s="20">
        <f>$D116*M73</f>
        <v>10000</v>
      </c>
    </row>
    <row r="74" spans="1:14" x14ac:dyDescent="0.25">
      <c r="A74" s="12">
        <f t="shared" si="11"/>
        <v>25</v>
      </c>
      <c r="B74" s="15" t="s">
        <v>41</v>
      </c>
      <c r="C74" s="14" t="s">
        <v>38</v>
      </c>
      <c r="D74" s="10">
        <v>7</v>
      </c>
      <c r="E74" s="21">
        <v>1615</v>
      </c>
      <c r="F74" s="20">
        <f>$D74*E74</f>
        <v>11305</v>
      </c>
      <c r="G74" s="21">
        <v>2800</v>
      </c>
      <c r="H74" s="20">
        <f>$D74*G74</f>
        <v>19600</v>
      </c>
      <c r="I74" s="21">
        <v>2500</v>
      </c>
      <c r="J74" s="20">
        <f>$D74*I74</f>
        <v>17500</v>
      </c>
      <c r="K74" s="21">
        <v>1888.78</v>
      </c>
      <c r="L74" s="20">
        <f>$D74*K74</f>
        <v>13221.46</v>
      </c>
      <c r="M74" s="21">
        <v>3500</v>
      </c>
      <c r="N74" s="20">
        <f>$D117*M74</f>
        <v>24500</v>
      </c>
    </row>
    <row r="75" spans="1:14" x14ac:dyDescent="0.25">
      <c r="A75" s="12">
        <f t="shared" si="11"/>
        <v>26</v>
      </c>
      <c r="B75" s="15" t="s">
        <v>42</v>
      </c>
      <c r="C75" s="14" t="s">
        <v>38</v>
      </c>
      <c r="D75" s="10">
        <v>23</v>
      </c>
      <c r="E75" s="21">
        <v>3010</v>
      </c>
      <c r="F75" s="20">
        <f>$D75*E75</f>
        <v>69230</v>
      </c>
      <c r="G75" s="21">
        <v>4200</v>
      </c>
      <c r="H75" s="20">
        <f>$D75*G75</f>
        <v>96600</v>
      </c>
      <c r="I75" s="21">
        <v>5000</v>
      </c>
      <c r="J75" s="20">
        <f>$D75*I75</f>
        <v>115000</v>
      </c>
      <c r="K75" s="21">
        <v>2561.79</v>
      </c>
      <c r="L75" s="20">
        <f>$D75*K75</f>
        <v>58921.17</v>
      </c>
      <c r="M75" s="21">
        <v>4500</v>
      </c>
      <c r="N75" s="20">
        <f>$D118*M75</f>
        <v>103500</v>
      </c>
    </row>
    <row r="76" spans="1:14" x14ac:dyDescent="0.25">
      <c r="A76" s="12">
        <f t="shared" si="11"/>
        <v>27</v>
      </c>
      <c r="B76" s="15" t="s">
        <v>43</v>
      </c>
      <c r="C76" s="14" t="s">
        <v>38</v>
      </c>
      <c r="D76" s="10">
        <v>7</v>
      </c>
      <c r="E76" s="21">
        <v>8300</v>
      </c>
      <c r="F76" s="20">
        <f>$D76*E76</f>
        <v>58100</v>
      </c>
      <c r="G76" s="21">
        <v>11000</v>
      </c>
      <c r="H76" s="20">
        <f>$D76*G76</f>
        <v>77000</v>
      </c>
      <c r="I76" s="21">
        <v>8000</v>
      </c>
      <c r="J76" s="20">
        <f>$D76*I76</f>
        <v>56000</v>
      </c>
      <c r="K76" s="21">
        <v>8976.0499999999993</v>
      </c>
      <c r="L76" s="20">
        <f>$D76*K76</f>
        <v>62832.349999999991</v>
      </c>
      <c r="M76" s="21">
        <v>8000</v>
      </c>
      <c r="N76" s="20">
        <f>$D119*M76</f>
        <v>56000</v>
      </c>
    </row>
    <row r="77" spans="1:14" x14ac:dyDescent="0.25">
      <c r="A77" s="12">
        <f t="shared" si="11"/>
        <v>28</v>
      </c>
      <c r="B77" s="15" t="s">
        <v>44</v>
      </c>
      <c r="C77" s="14" t="s">
        <v>26</v>
      </c>
      <c r="D77" s="10">
        <v>1820</v>
      </c>
      <c r="E77" s="21">
        <v>127.3</v>
      </c>
      <c r="F77" s="20">
        <f>$D77*E77</f>
        <v>231686</v>
      </c>
      <c r="G77" s="21">
        <v>28</v>
      </c>
      <c r="H77" s="20">
        <f>$D77*G77</f>
        <v>50960</v>
      </c>
      <c r="I77" s="21">
        <v>7</v>
      </c>
      <c r="J77" s="20">
        <f>$D77*I77</f>
        <v>12740</v>
      </c>
      <c r="K77" s="21">
        <v>10.25</v>
      </c>
      <c r="L77" s="20">
        <f>$D77*K77</f>
        <v>18655</v>
      </c>
      <c r="M77" s="21">
        <v>12</v>
      </c>
      <c r="N77" s="20">
        <f>$D120*M77</f>
        <v>21840</v>
      </c>
    </row>
    <row r="78" spans="1:14" x14ac:dyDescent="0.25">
      <c r="A78" s="12">
        <f t="shared" si="11"/>
        <v>29</v>
      </c>
      <c r="B78" s="15" t="s">
        <v>45</v>
      </c>
      <c r="C78" s="14" t="s">
        <v>38</v>
      </c>
      <c r="D78" s="10">
        <v>74</v>
      </c>
      <c r="E78" s="21">
        <v>361.1</v>
      </c>
      <c r="F78" s="20">
        <f>$D78*E78</f>
        <v>26721.4</v>
      </c>
      <c r="G78" s="21">
        <v>1000</v>
      </c>
      <c r="H78" s="20">
        <f>$D78*G78</f>
        <v>74000</v>
      </c>
      <c r="I78" s="21">
        <v>300</v>
      </c>
      <c r="J78" s="20">
        <f>$D78*I78</f>
        <v>22200</v>
      </c>
      <c r="K78" s="21">
        <v>280.72000000000003</v>
      </c>
      <c r="L78" s="20">
        <f>$D78*K78</f>
        <v>20773.280000000002</v>
      </c>
      <c r="M78" s="21">
        <v>700</v>
      </c>
      <c r="N78" s="20">
        <f>$D121*M78</f>
        <v>51800</v>
      </c>
    </row>
    <row r="79" spans="1:14" x14ac:dyDescent="0.25">
      <c r="A79" s="12">
        <f t="shared" si="11"/>
        <v>30</v>
      </c>
      <c r="B79" s="15" t="s">
        <v>46</v>
      </c>
      <c r="C79" s="14" t="s">
        <v>38</v>
      </c>
      <c r="D79" s="10">
        <v>6</v>
      </c>
      <c r="E79" s="21">
        <v>473.2</v>
      </c>
      <c r="F79" s="20">
        <f>$D79*E79</f>
        <v>2839.2</v>
      </c>
      <c r="G79" s="21">
        <v>1000</v>
      </c>
      <c r="H79" s="20">
        <f>$D79*G79</f>
        <v>6000</v>
      </c>
      <c r="I79" s="21">
        <v>450</v>
      </c>
      <c r="J79" s="20">
        <f>$D79*I79</f>
        <v>2700</v>
      </c>
      <c r="K79" s="21">
        <v>345.5</v>
      </c>
      <c r="L79" s="20">
        <f>$D79*K79</f>
        <v>2073</v>
      </c>
      <c r="M79" s="21">
        <v>1000</v>
      </c>
      <c r="N79" s="20">
        <f>$D122*M79</f>
        <v>6000</v>
      </c>
    </row>
    <row r="80" spans="1:14" x14ac:dyDescent="0.25">
      <c r="A80" s="12">
        <f t="shared" si="11"/>
        <v>31</v>
      </c>
      <c r="B80" s="15" t="s">
        <v>47</v>
      </c>
      <c r="C80" s="14" t="s">
        <v>38</v>
      </c>
      <c r="D80" s="10">
        <v>3</v>
      </c>
      <c r="E80" s="21">
        <v>2275</v>
      </c>
      <c r="F80" s="20">
        <f>$D80*E80</f>
        <v>6825</v>
      </c>
      <c r="G80" s="21">
        <v>1000</v>
      </c>
      <c r="H80" s="20">
        <f>$D80*G80</f>
        <v>3000</v>
      </c>
      <c r="I80" s="21">
        <v>100</v>
      </c>
      <c r="J80" s="20">
        <f>$D80*I80</f>
        <v>300</v>
      </c>
      <c r="K80" s="21">
        <v>2438.85</v>
      </c>
      <c r="L80" s="20">
        <f>$D80*K80</f>
        <v>7316.5499999999993</v>
      </c>
      <c r="M80" s="21">
        <v>3000</v>
      </c>
      <c r="N80" s="20">
        <f>$D123*M80</f>
        <v>9000</v>
      </c>
    </row>
    <row r="81" spans="1:14" x14ac:dyDescent="0.25">
      <c r="A81" s="12">
        <f t="shared" si="11"/>
        <v>32</v>
      </c>
      <c r="B81" s="18" t="s">
        <v>48</v>
      </c>
      <c r="C81" s="12" t="s">
        <v>49</v>
      </c>
      <c r="D81" s="10">
        <v>1</v>
      </c>
      <c r="E81" s="21">
        <v>500</v>
      </c>
      <c r="F81" s="20">
        <f>$D81*E81</f>
        <v>500</v>
      </c>
      <c r="G81" s="21">
        <v>500</v>
      </c>
      <c r="H81" s="20">
        <f>$D81*G81</f>
        <v>500</v>
      </c>
      <c r="I81" s="21">
        <v>500</v>
      </c>
      <c r="J81" s="20">
        <f>$D81*I81</f>
        <v>500</v>
      </c>
      <c r="K81" s="21">
        <v>500</v>
      </c>
      <c r="L81" s="20">
        <f>$D81*K81</f>
        <v>500</v>
      </c>
      <c r="M81" s="21">
        <v>500</v>
      </c>
      <c r="N81" s="20">
        <f>$D124*M81</f>
        <v>500</v>
      </c>
    </row>
    <row r="82" spans="1:14" x14ac:dyDescent="0.25">
      <c r="A82" s="12">
        <f t="shared" si="11"/>
        <v>33</v>
      </c>
      <c r="B82" s="18" t="s">
        <v>50</v>
      </c>
      <c r="C82" s="12" t="s">
        <v>49</v>
      </c>
      <c r="D82" s="10">
        <v>1</v>
      </c>
      <c r="E82" s="21">
        <v>5000</v>
      </c>
      <c r="F82" s="20">
        <f>$D82*E82</f>
        <v>5000</v>
      </c>
      <c r="G82" s="21">
        <v>5000</v>
      </c>
      <c r="H82" s="20">
        <f>$D82*G82</f>
        <v>5000</v>
      </c>
      <c r="I82" s="21">
        <v>5000</v>
      </c>
      <c r="J82" s="20">
        <f>$D82*I82</f>
        <v>5000</v>
      </c>
      <c r="K82" s="21">
        <v>5000</v>
      </c>
      <c r="L82" s="20">
        <f>$D82*K82</f>
        <v>5000</v>
      </c>
      <c r="M82" s="21">
        <v>5000</v>
      </c>
      <c r="N82" s="20">
        <f>$D125*M82</f>
        <v>5000</v>
      </c>
    </row>
    <row r="83" spans="1:14" ht="15.75" thickBot="1" x14ac:dyDescent="0.3">
      <c r="A83" s="12">
        <f t="shared" si="11"/>
        <v>34</v>
      </c>
      <c r="B83" s="18" t="s">
        <v>51</v>
      </c>
      <c r="C83" s="12" t="s">
        <v>49</v>
      </c>
      <c r="D83" s="10">
        <v>1</v>
      </c>
      <c r="E83" s="21">
        <v>25000</v>
      </c>
      <c r="F83" s="20">
        <f>$D83*E83</f>
        <v>25000</v>
      </c>
      <c r="G83" s="21">
        <v>25000</v>
      </c>
      <c r="H83" s="20">
        <f>$D83*G83</f>
        <v>25000</v>
      </c>
      <c r="I83" s="21">
        <v>25000</v>
      </c>
      <c r="J83" s="20">
        <f>$D83*I83</f>
        <v>25000</v>
      </c>
      <c r="K83" s="21">
        <v>25000</v>
      </c>
      <c r="L83" s="20">
        <f>$D83*K83</f>
        <v>25000</v>
      </c>
      <c r="M83" s="21">
        <v>25000</v>
      </c>
      <c r="N83" s="20">
        <f>$D126*M83</f>
        <v>25000</v>
      </c>
    </row>
    <row r="84" spans="1:14" ht="15.75" x14ac:dyDescent="0.25">
      <c r="A84" s="3"/>
      <c r="B84" s="3"/>
      <c r="C84" s="3"/>
      <c r="D84" s="3"/>
      <c r="E84" s="24"/>
      <c r="F84" s="23">
        <f>SUM(F50:F83)</f>
        <v>1464504.92</v>
      </c>
      <c r="G84" s="24"/>
      <c r="H84" s="23">
        <f>SUM(H50:H83)</f>
        <v>1471897.5</v>
      </c>
      <c r="I84" s="24"/>
      <c r="J84" s="23">
        <f>SUM(J50:J83)</f>
        <v>1476402.05</v>
      </c>
      <c r="K84" s="24"/>
      <c r="L84" s="23">
        <f>SUM(L50:L83)</f>
        <v>1493782.34</v>
      </c>
      <c r="M84" s="22"/>
      <c r="N84" s="23">
        <f>SUM(N50:N83)</f>
        <v>1555735</v>
      </c>
    </row>
    <row r="85" spans="1:14" ht="15.75" x14ac:dyDescent="0.25">
      <c r="E85" s="25"/>
      <c r="F85" s="25"/>
      <c r="G85" s="25"/>
      <c r="H85" s="31">
        <v>1476397.5</v>
      </c>
      <c r="I85" s="25"/>
      <c r="J85" s="25"/>
      <c r="K85" s="25"/>
      <c r="L85" s="25"/>
    </row>
    <row r="86" spans="1:14" x14ac:dyDescent="0.25">
      <c r="E86" s="25"/>
      <c r="F86" s="25"/>
      <c r="G86" s="25"/>
      <c r="H86" s="25" t="s">
        <v>69</v>
      </c>
      <c r="I86" s="25"/>
      <c r="J86" s="25"/>
      <c r="K86" s="25"/>
      <c r="L86" s="25"/>
    </row>
    <row r="87" spans="1:14" ht="15.75" x14ac:dyDescent="0.25">
      <c r="A87" s="1" t="s">
        <v>0</v>
      </c>
      <c r="B87" s="2"/>
      <c r="C87" s="3"/>
      <c r="D87" s="3"/>
      <c r="E87" s="22"/>
      <c r="F87" s="22"/>
      <c r="G87" s="26"/>
      <c r="H87" s="22"/>
      <c r="I87" s="22"/>
      <c r="J87" s="22"/>
      <c r="K87" s="22"/>
      <c r="L87" s="22"/>
      <c r="M87" s="22"/>
      <c r="N87" s="22"/>
    </row>
    <row r="88" spans="1:14" ht="15.75" x14ac:dyDescent="0.25">
      <c r="A88" s="1" t="s">
        <v>1</v>
      </c>
      <c r="B88" s="2"/>
      <c r="C88" s="3"/>
      <c r="D88" s="3"/>
      <c r="E88" s="22"/>
      <c r="F88" s="22"/>
      <c r="G88" s="26"/>
      <c r="H88" s="22"/>
      <c r="I88" s="22"/>
      <c r="J88" s="22"/>
      <c r="K88" s="22"/>
      <c r="L88" s="22"/>
      <c r="M88" s="22"/>
      <c r="N88" s="22"/>
    </row>
    <row r="89" spans="1:14" ht="15.75" x14ac:dyDescent="0.25">
      <c r="A89" s="6" t="s">
        <v>2</v>
      </c>
      <c r="B89" s="2"/>
      <c r="C89" s="3"/>
      <c r="D89" s="3"/>
      <c r="E89" s="22"/>
      <c r="F89" s="22"/>
      <c r="G89" s="26"/>
      <c r="H89" s="22"/>
      <c r="I89" s="22"/>
      <c r="J89" s="22"/>
      <c r="K89" s="22"/>
      <c r="L89" s="22"/>
      <c r="M89" s="22"/>
      <c r="N89" s="22"/>
    </row>
    <row r="90" spans="1:14" ht="16.5" thickBot="1" x14ac:dyDescent="0.3">
      <c r="A90" s="7"/>
      <c r="B90" s="3"/>
      <c r="C90" s="3"/>
      <c r="D90" s="3"/>
      <c r="E90" s="22"/>
      <c r="F90" s="22"/>
      <c r="G90" s="26"/>
      <c r="H90" s="22"/>
      <c r="I90" s="22"/>
      <c r="J90" s="22"/>
      <c r="K90" s="22"/>
      <c r="L90" s="22"/>
      <c r="M90" s="22"/>
      <c r="N90" s="22"/>
    </row>
    <row r="91" spans="1:14" ht="15" customHeight="1" x14ac:dyDescent="0.25">
      <c r="A91" s="32" t="s">
        <v>3</v>
      </c>
      <c r="B91" s="32" t="s">
        <v>4</v>
      </c>
      <c r="C91" s="32" t="s">
        <v>5</v>
      </c>
      <c r="D91" s="34" t="s">
        <v>6</v>
      </c>
      <c r="E91" s="40" t="s">
        <v>63</v>
      </c>
      <c r="F91" s="41"/>
      <c r="G91" s="40" t="s">
        <v>64</v>
      </c>
      <c r="H91" s="41"/>
      <c r="I91" s="40" t="s">
        <v>66</v>
      </c>
      <c r="J91" s="41"/>
      <c r="K91" s="36" t="s">
        <v>70</v>
      </c>
      <c r="L91" s="37"/>
      <c r="M91" s="36" t="s">
        <v>67</v>
      </c>
      <c r="N91" s="37"/>
    </row>
    <row r="92" spans="1:14" x14ac:dyDescent="0.25">
      <c r="A92" s="33"/>
      <c r="B92" s="33"/>
      <c r="C92" s="33"/>
      <c r="D92" s="35"/>
      <c r="E92" s="27" t="s">
        <v>7</v>
      </c>
      <c r="F92" s="28" t="s">
        <v>8</v>
      </c>
      <c r="G92" s="27" t="s">
        <v>7</v>
      </c>
      <c r="H92" s="28" t="s">
        <v>8</v>
      </c>
      <c r="I92" s="27" t="s">
        <v>7</v>
      </c>
      <c r="J92" s="28" t="s">
        <v>8</v>
      </c>
      <c r="K92" s="27" t="s">
        <v>7</v>
      </c>
      <c r="L92" s="28" t="s">
        <v>8</v>
      </c>
      <c r="M92" s="27" t="s">
        <v>7</v>
      </c>
      <c r="N92" s="28" t="s">
        <v>8</v>
      </c>
    </row>
    <row r="93" spans="1:14" x14ac:dyDescent="0.25">
      <c r="A93" s="10">
        <v>1</v>
      </c>
      <c r="B93" s="11" t="s">
        <v>9</v>
      </c>
      <c r="C93" s="10" t="s">
        <v>10</v>
      </c>
      <c r="D93" s="10">
        <v>1</v>
      </c>
      <c r="E93" s="21">
        <v>20000</v>
      </c>
      <c r="F93" s="20">
        <f>$D93*E93</f>
        <v>20000</v>
      </c>
      <c r="G93" s="21">
        <v>35000</v>
      </c>
      <c r="H93" s="20">
        <f>$D93*G93</f>
        <v>35000</v>
      </c>
      <c r="I93" s="21">
        <v>35000</v>
      </c>
      <c r="J93" s="20">
        <f>$D93*I93</f>
        <v>35000</v>
      </c>
      <c r="K93" s="21">
        <v>35000</v>
      </c>
      <c r="L93" s="20">
        <f>$D93*K93</f>
        <v>35000</v>
      </c>
      <c r="M93" s="19">
        <v>100000</v>
      </c>
      <c r="N93" s="20">
        <f>$D136*M93</f>
        <v>100000</v>
      </c>
    </row>
    <row r="94" spans="1:14" x14ac:dyDescent="0.25">
      <c r="A94" s="12">
        <f>SUM(A93+1)</f>
        <v>2</v>
      </c>
      <c r="B94" s="13" t="s">
        <v>11</v>
      </c>
      <c r="C94" s="14" t="s">
        <v>10</v>
      </c>
      <c r="D94" s="10">
        <v>1</v>
      </c>
      <c r="E94" s="21">
        <v>20</v>
      </c>
      <c r="F94" s="20">
        <f>$D94*E94</f>
        <v>20</v>
      </c>
      <c r="G94" s="21">
        <v>150000</v>
      </c>
      <c r="H94" s="20">
        <f>$D94*G94</f>
        <v>150000</v>
      </c>
      <c r="I94" s="21">
        <v>50000.83</v>
      </c>
      <c r="J94" s="20">
        <f>$D94*I94</f>
        <v>50000.83</v>
      </c>
      <c r="K94" s="21">
        <v>200000</v>
      </c>
      <c r="L94" s="20">
        <f>$D94*K94</f>
        <v>200000</v>
      </c>
      <c r="M94" s="21">
        <v>60000</v>
      </c>
      <c r="N94" s="20">
        <f>$D137*M94</f>
        <v>60000</v>
      </c>
    </row>
    <row r="95" spans="1:14" x14ac:dyDescent="0.25">
      <c r="A95" s="12">
        <f t="shared" ref="A95:A101" si="12">SUM(A94+1)</f>
        <v>3</v>
      </c>
      <c r="B95" s="15" t="s">
        <v>12</v>
      </c>
      <c r="C95" s="14" t="s">
        <v>13</v>
      </c>
      <c r="D95" s="10">
        <v>45</v>
      </c>
      <c r="E95" s="21">
        <v>100</v>
      </c>
      <c r="F95" s="20">
        <f>$D95*E95</f>
        <v>4500</v>
      </c>
      <c r="G95" s="21">
        <v>150</v>
      </c>
      <c r="H95" s="20">
        <f>$D95*G95</f>
        <v>6750</v>
      </c>
      <c r="I95" s="21">
        <v>26</v>
      </c>
      <c r="J95" s="20">
        <f>$D95*I95</f>
        <v>1170</v>
      </c>
      <c r="K95" s="21">
        <v>50</v>
      </c>
      <c r="L95" s="20">
        <f>$D95*K95</f>
        <v>2250</v>
      </c>
      <c r="M95" s="21">
        <v>125</v>
      </c>
      <c r="N95" s="20">
        <f>$D138*M95</f>
        <v>5625</v>
      </c>
    </row>
    <row r="96" spans="1:14" x14ac:dyDescent="0.25">
      <c r="A96" s="12">
        <f t="shared" si="12"/>
        <v>4</v>
      </c>
      <c r="B96" s="15" t="s">
        <v>14</v>
      </c>
      <c r="C96" s="14" t="s">
        <v>13</v>
      </c>
      <c r="D96" s="10">
        <v>25</v>
      </c>
      <c r="E96" s="21">
        <v>50</v>
      </c>
      <c r="F96" s="20">
        <f>$D96*E96</f>
        <v>1250</v>
      </c>
      <c r="G96" s="21">
        <v>0.01</v>
      </c>
      <c r="H96" s="20">
        <f>$D96*G96</f>
        <v>0.25</v>
      </c>
      <c r="I96" s="21">
        <v>100</v>
      </c>
      <c r="J96" s="20">
        <f>$D96*I96</f>
        <v>2500</v>
      </c>
      <c r="K96" s="21">
        <v>250</v>
      </c>
      <c r="L96" s="20">
        <f>$D96*K96</f>
        <v>6250</v>
      </c>
      <c r="M96" s="21">
        <v>35</v>
      </c>
      <c r="N96" s="20">
        <f>$D139*M96</f>
        <v>875</v>
      </c>
    </row>
    <row r="97" spans="1:14" x14ac:dyDescent="0.25">
      <c r="A97" s="12">
        <f t="shared" si="12"/>
        <v>5</v>
      </c>
      <c r="B97" s="15" t="s">
        <v>15</v>
      </c>
      <c r="C97" s="14" t="s">
        <v>13</v>
      </c>
      <c r="D97" s="10">
        <v>25</v>
      </c>
      <c r="E97" s="21">
        <v>200</v>
      </c>
      <c r="F97" s="20">
        <f>$D97*E97</f>
        <v>5000</v>
      </c>
      <c r="G97" s="21">
        <v>0.01</v>
      </c>
      <c r="H97" s="20">
        <f>$D97*G97</f>
        <v>0.25</v>
      </c>
      <c r="I97" s="21">
        <v>300</v>
      </c>
      <c r="J97" s="20">
        <f>$D97*I97</f>
        <v>7500</v>
      </c>
      <c r="K97" s="21">
        <v>100</v>
      </c>
      <c r="L97" s="20">
        <f>$D97*K97</f>
        <v>2500</v>
      </c>
      <c r="M97" s="21">
        <v>200</v>
      </c>
      <c r="N97" s="20">
        <f>$D140*M97</f>
        <v>5000</v>
      </c>
    </row>
    <row r="98" spans="1:14" ht="24.95" customHeight="1" x14ac:dyDescent="0.25">
      <c r="A98" s="12">
        <f t="shared" si="12"/>
        <v>6</v>
      </c>
      <c r="B98" s="16" t="s">
        <v>16</v>
      </c>
      <c r="C98" s="14" t="s">
        <v>13</v>
      </c>
      <c r="D98" s="10">
        <v>15</v>
      </c>
      <c r="E98" s="21">
        <v>150</v>
      </c>
      <c r="F98" s="20">
        <f>$D98*E98</f>
        <v>2250</v>
      </c>
      <c r="G98" s="21">
        <v>0.01</v>
      </c>
      <c r="H98" s="20">
        <f>$D98*G98</f>
        <v>0.15</v>
      </c>
      <c r="I98" s="21">
        <v>200</v>
      </c>
      <c r="J98" s="20">
        <f>$D98*I98</f>
        <v>3000</v>
      </c>
      <c r="K98" s="21">
        <v>100</v>
      </c>
      <c r="L98" s="20">
        <f>$D98*K98</f>
        <v>1500</v>
      </c>
      <c r="M98" s="21">
        <v>35</v>
      </c>
      <c r="N98" s="20">
        <f>$D141*M98</f>
        <v>525</v>
      </c>
    </row>
    <row r="99" spans="1:14" x14ac:dyDescent="0.25">
      <c r="A99" s="12">
        <f t="shared" si="12"/>
        <v>7</v>
      </c>
      <c r="B99" s="15" t="s">
        <v>17</v>
      </c>
      <c r="C99" s="14" t="s">
        <v>18</v>
      </c>
      <c r="D99" s="10">
        <v>4700</v>
      </c>
      <c r="E99" s="21">
        <v>5</v>
      </c>
      <c r="F99" s="20">
        <f>$D99*E99</f>
        <v>23500</v>
      </c>
      <c r="G99" s="21">
        <v>5</v>
      </c>
      <c r="H99" s="20">
        <f>$D99*G99</f>
        <v>23500</v>
      </c>
      <c r="I99" s="21">
        <v>10</v>
      </c>
      <c r="J99" s="20">
        <f>$D99*I99</f>
        <v>47000</v>
      </c>
      <c r="K99" s="21">
        <v>5.5</v>
      </c>
      <c r="L99" s="20">
        <f>$D99*K99</f>
        <v>25850</v>
      </c>
      <c r="M99" s="21">
        <v>10</v>
      </c>
      <c r="N99" s="20">
        <f>$D142*M99</f>
        <v>47000</v>
      </c>
    </row>
    <row r="100" spans="1:14" x14ac:dyDescent="0.25">
      <c r="A100" s="12">
        <f t="shared" si="12"/>
        <v>8</v>
      </c>
      <c r="B100" s="15" t="s">
        <v>19</v>
      </c>
      <c r="C100" s="14" t="s">
        <v>20</v>
      </c>
      <c r="D100" s="10">
        <v>200</v>
      </c>
      <c r="E100" s="21">
        <v>25</v>
      </c>
      <c r="F100" s="20">
        <f>$D100*E100</f>
        <v>5000</v>
      </c>
      <c r="G100" s="21">
        <v>50</v>
      </c>
      <c r="H100" s="20">
        <f>$D100*G100</f>
        <v>10000</v>
      </c>
      <c r="I100" s="21">
        <v>125</v>
      </c>
      <c r="J100" s="20">
        <f>$D100*I100</f>
        <v>25000</v>
      </c>
      <c r="K100" s="21">
        <v>12.5</v>
      </c>
      <c r="L100" s="20">
        <f>$D100*K100</f>
        <v>2500</v>
      </c>
      <c r="M100" s="21">
        <v>125</v>
      </c>
      <c r="N100" s="20">
        <f>$D143*M100</f>
        <v>25000</v>
      </c>
    </row>
    <row r="101" spans="1:14" x14ac:dyDescent="0.25">
      <c r="A101" s="12">
        <f t="shared" si="12"/>
        <v>9</v>
      </c>
      <c r="B101" s="15" t="s">
        <v>21</v>
      </c>
      <c r="C101" s="14" t="s">
        <v>18</v>
      </c>
      <c r="D101" s="10">
        <v>30</v>
      </c>
      <c r="E101" s="21">
        <v>25</v>
      </c>
      <c r="F101" s="20">
        <f>$D101*E101</f>
        <v>750</v>
      </c>
      <c r="G101" s="21">
        <v>50</v>
      </c>
      <c r="H101" s="20">
        <f>$D101*G101</f>
        <v>1500</v>
      </c>
      <c r="I101" s="21">
        <v>300</v>
      </c>
      <c r="J101" s="20">
        <f>$D101*I101</f>
        <v>9000</v>
      </c>
      <c r="K101" s="21">
        <v>150</v>
      </c>
      <c r="L101" s="20">
        <f>$D101*K101</f>
        <v>4500</v>
      </c>
      <c r="M101" s="21">
        <v>50</v>
      </c>
      <c r="N101" s="20">
        <f>$D144*M101</f>
        <v>1500</v>
      </c>
    </row>
    <row r="102" spans="1:14" x14ac:dyDescent="0.25">
      <c r="A102" s="17">
        <v>10</v>
      </c>
      <c r="B102" s="15" t="s">
        <v>22</v>
      </c>
      <c r="C102" s="14" t="s">
        <v>23</v>
      </c>
      <c r="D102" s="10">
        <v>800</v>
      </c>
      <c r="E102" s="21">
        <v>185</v>
      </c>
      <c r="F102" s="20">
        <f>$D102*E102</f>
        <v>148000</v>
      </c>
      <c r="G102" s="21">
        <v>20</v>
      </c>
      <c r="H102" s="20">
        <f>$D102*G102</f>
        <v>16000</v>
      </c>
      <c r="I102" s="21">
        <v>190</v>
      </c>
      <c r="J102" s="20">
        <f>$D102*I102</f>
        <v>152000</v>
      </c>
      <c r="K102" s="21">
        <v>100</v>
      </c>
      <c r="L102" s="20">
        <f>$D102*K102</f>
        <v>80000</v>
      </c>
      <c r="M102" s="21">
        <v>85</v>
      </c>
      <c r="N102" s="20">
        <f>$D145*M102</f>
        <v>68000</v>
      </c>
    </row>
    <row r="103" spans="1:14" x14ac:dyDescent="0.25">
      <c r="A103" s="12">
        <f t="shared" ref="A103:A115" si="13">SUM(A102+1)</f>
        <v>11</v>
      </c>
      <c r="B103" s="15" t="s">
        <v>24</v>
      </c>
      <c r="C103" s="14" t="s">
        <v>23</v>
      </c>
      <c r="D103" s="10">
        <v>550</v>
      </c>
      <c r="E103" s="21">
        <v>110</v>
      </c>
      <c r="F103" s="20">
        <f>$D103*E103</f>
        <v>60500</v>
      </c>
      <c r="G103" s="21">
        <v>125</v>
      </c>
      <c r="H103" s="20">
        <f>$D103*G103</f>
        <v>68750</v>
      </c>
      <c r="I103" s="21">
        <v>200</v>
      </c>
      <c r="J103" s="20">
        <f>$D103*I103</f>
        <v>110000</v>
      </c>
      <c r="K103" s="21">
        <v>150.5</v>
      </c>
      <c r="L103" s="20">
        <f>$D103*K103</f>
        <v>82775</v>
      </c>
      <c r="M103" s="21">
        <v>125</v>
      </c>
      <c r="N103" s="20">
        <f>$D146*M103</f>
        <v>68750</v>
      </c>
    </row>
    <row r="104" spans="1:14" x14ac:dyDescent="0.25">
      <c r="A104" s="12">
        <f t="shared" si="13"/>
        <v>12</v>
      </c>
      <c r="B104" s="15" t="s">
        <v>25</v>
      </c>
      <c r="C104" s="14" t="s">
        <v>26</v>
      </c>
      <c r="D104" s="10">
        <v>40</v>
      </c>
      <c r="E104" s="21">
        <v>40</v>
      </c>
      <c r="F104" s="20">
        <f>$D104*E104</f>
        <v>1600</v>
      </c>
      <c r="G104" s="21">
        <v>50</v>
      </c>
      <c r="H104" s="20">
        <f>$D104*G104</f>
        <v>2000</v>
      </c>
      <c r="I104" s="21">
        <v>150</v>
      </c>
      <c r="J104" s="20">
        <f>$D104*I104</f>
        <v>6000</v>
      </c>
      <c r="K104" s="21">
        <v>100</v>
      </c>
      <c r="L104" s="20">
        <f>$D104*K104</f>
        <v>4000</v>
      </c>
      <c r="M104" s="21">
        <v>50</v>
      </c>
      <c r="N104" s="20">
        <f>$D147*M104</f>
        <v>2000</v>
      </c>
    </row>
    <row r="105" spans="1:14" x14ac:dyDescent="0.25">
      <c r="A105" s="12">
        <f t="shared" si="13"/>
        <v>13</v>
      </c>
      <c r="B105" s="15" t="s">
        <v>27</v>
      </c>
      <c r="C105" s="14" t="s">
        <v>18</v>
      </c>
      <c r="D105" s="10">
        <v>120</v>
      </c>
      <c r="E105" s="21">
        <v>66</v>
      </c>
      <c r="F105" s="20">
        <f>$D105*E105</f>
        <v>7920</v>
      </c>
      <c r="G105" s="21">
        <v>108</v>
      </c>
      <c r="H105" s="20">
        <f>$D105*G105</f>
        <v>12960</v>
      </c>
      <c r="I105" s="21">
        <v>125</v>
      </c>
      <c r="J105" s="20">
        <f>$D105*I105</f>
        <v>15000</v>
      </c>
      <c r="K105" s="21">
        <v>100</v>
      </c>
      <c r="L105" s="20">
        <f>$D105*K105</f>
        <v>12000</v>
      </c>
      <c r="M105" s="21">
        <v>80</v>
      </c>
      <c r="N105" s="20">
        <f>$D148*M105</f>
        <v>9600</v>
      </c>
    </row>
    <row r="106" spans="1:14" x14ac:dyDescent="0.25">
      <c r="A106" s="12">
        <f t="shared" si="13"/>
        <v>14</v>
      </c>
      <c r="B106" s="15" t="s">
        <v>28</v>
      </c>
      <c r="C106" s="14" t="s">
        <v>18</v>
      </c>
      <c r="D106" s="10">
        <v>50</v>
      </c>
      <c r="E106" s="21">
        <v>70</v>
      </c>
      <c r="F106" s="20">
        <f>$D106*E106</f>
        <v>3500</v>
      </c>
      <c r="G106" s="21">
        <v>162</v>
      </c>
      <c r="H106" s="20">
        <f>$D106*G106</f>
        <v>8100</v>
      </c>
      <c r="I106" s="21">
        <v>300</v>
      </c>
      <c r="J106" s="20">
        <f>$D106*I106</f>
        <v>15000</v>
      </c>
      <c r="K106" s="21">
        <v>100</v>
      </c>
      <c r="L106" s="20">
        <f>$D106*K106</f>
        <v>5000</v>
      </c>
      <c r="M106" s="21">
        <v>85</v>
      </c>
      <c r="N106" s="20">
        <f>$D149*M106</f>
        <v>4250</v>
      </c>
    </row>
    <row r="107" spans="1:14" x14ac:dyDescent="0.25">
      <c r="A107" s="12">
        <f t="shared" si="13"/>
        <v>15</v>
      </c>
      <c r="B107" s="15" t="s">
        <v>29</v>
      </c>
      <c r="C107" s="14" t="s">
        <v>18</v>
      </c>
      <c r="D107" s="10">
        <v>2</v>
      </c>
      <c r="E107" s="21">
        <v>10</v>
      </c>
      <c r="F107" s="20">
        <f>$D107*E107</f>
        <v>20</v>
      </c>
      <c r="G107" s="21">
        <v>100</v>
      </c>
      <c r="H107" s="20">
        <f>$D107*G107</f>
        <v>200</v>
      </c>
      <c r="I107" s="21">
        <v>1000</v>
      </c>
      <c r="J107" s="20">
        <f>$D107*I107</f>
        <v>2000</v>
      </c>
      <c r="K107" s="21">
        <v>500</v>
      </c>
      <c r="L107" s="20">
        <f>$D107*K107</f>
        <v>1000</v>
      </c>
      <c r="M107" s="21">
        <v>250</v>
      </c>
      <c r="N107" s="20">
        <f>$D150*M107</f>
        <v>500</v>
      </c>
    </row>
    <row r="108" spans="1:14" x14ac:dyDescent="0.25">
      <c r="A108" s="12">
        <f t="shared" si="13"/>
        <v>16</v>
      </c>
      <c r="B108" s="15" t="s">
        <v>30</v>
      </c>
      <c r="C108" s="14" t="s">
        <v>26</v>
      </c>
      <c r="D108" s="10">
        <v>550</v>
      </c>
      <c r="E108" s="21">
        <v>4</v>
      </c>
      <c r="F108" s="20">
        <f>$D108*E108</f>
        <v>2200</v>
      </c>
      <c r="G108" s="21">
        <v>8</v>
      </c>
      <c r="H108" s="20">
        <f>$D108*G108</f>
        <v>4400</v>
      </c>
      <c r="I108" s="21">
        <v>3</v>
      </c>
      <c r="J108" s="20">
        <f>$D108*I108</f>
        <v>1650</v>
      </c>
      <c r="K108" s="21">
        <v>3</v>
      </c>
      <c r="L108" s="20">
        <f>$D108*K108</f>
        <v>1650</v>
      </c>
      <c r="M108" s="21">
        <v>0.01</v>
      </c>
      <c r="N108" s="20">
        <f>$D151*M108</f>
        <v>5.5</v>
      </c>
    </row>
    <row r="109" spans="1:14" x14ac:dyDescent="0.25">
      <c r="A109" s="12">
        <f t="shared" si="13"/>
        <v>17</v>
      </c>
      <c r="B109" s="15" t="s">
        <v>31</v>
      </c>
      <c r="C109" s="14" t="s">
        <v>26</v>
      </c>
      <c r="D109" s="10">
        <v>400</v>
      </c>
      <c r="E109" s="21">
        <v>6</v>
      </c>
      <c r="F109" s="20">
        <f>$D109*E109</f>
        <v>2400</v>
      </c>
      <c r="G109" s="21">
        <v>12</v>
      </c>
      <c r="H109" s="20">
        <f>$D109*G109</f>
        <v>4800</v>
      </c>
      <c r="I109" s="21">
        <v>12</v>
      </c>
      <c r="J109" s="20">
        <f>$D109*I109</f>
        <v>4800</v>
      </c>
      <c r="K109" s="21">
        <v>8.5</v>
      </c>
      <c r="L109" s="20">
        <f>$D109*K109</f>
        <v>3400</v>
      </c>
      <c r="M109" s="21">
        <v>0.01</v>
      </c>
      <c r="N109" s="20">
        <f>$D152*M109</f>
        <v>4</v>
      </c>
    </row>
    <row r="110" spans="1:14" x14ac:dyDescent="0.25">
      <c r="A110" s="12">
        <f t="shared" si="13"/>
        <v>18</v>
      </c>
      <c r="B110" s="15" t="s">
        <v>32</v>
      </c>
      <c r="C110" s="14" t="s">
        <v>18</v>
      </c>
      <c r="D110" s="10">
        <v>125</v>
      </c>
      <c r="E110" s="21">
        <v>12</v>
      </c>
      <c r="F110" s="20">
        <f>$D110*E110</f>
        <v>1500</v>
      </c>
      <c r="G110" s="21">
        <v>3</v>
      </c>
      <c r="H110" s="20">
        <f>$D110*G110</f>
        <v>375</v>
      </c>
      <c r="I110" s="21">
        <v>75</v>
      </c>
      <c r="J110" s="20">
        <f>$D110*I110</f>
        <v>9375</v>
      </c>
      <c r="K110" s="21">
        <v>10</v>
      </c>
      <c r="L110" s="20">
        <f>$D110*K110</f>
        <v>1250</v>
      </c>
      <c r="M110" s="21">
        <v>0.01</v>
      </c>
      <c r="N110" s="20">
        <f>$D153*M110</f>
        <v>1.25</v>
      </c>
    </row>
    <row r="111" spans="1:14" x14ac:dyDescent="0.25">
      <c r="A111" s="12">
        <f t="shared" si="13"/>
        <v>19</v>
      </c>
      <c r="B111" s="15" t="s">
        <v>33</v>
      </c>
      <c r="C111" s="14" t="s">
        <v>26</v>
      </c>
      <c r="D111" s="10">
        <v>100</v>
      </c>
      <c r="E111" s="21">
        <v>200</v>
      </c>
      <c r="F111" s="20">
        <f>$D111*E111</f>
        <v>20000</v>
      </c>
      <c r="G111" s="21">
        <v>125</v>
      </c>
      <c r="H111" s="20">
        <f>$D111*G111</f>
        <v>12500</v>
      </c>
      <c r="I111" s="21">
        <v>190</v>
      </c>
      <c r="J111" s="20">
        <f>$D111*I111</f>
        <v>19000</v>
      </c>
      <c r="K111" s="21">
        <v>235</v>
      </c>
      <c r="L111" s="20">
        <f>$D111*K111</f>
        <v>23500</v>
      </c>
      <c r="M111" s="21">
        <v>150</v>
      </c>
      <c r="N111" s="20">
        <f>$D154*M111</f>
        <v>15000</v>
      </c>
    </row>
    <row r="112" spans="1:14" x14ac:dyDescent="0.25">
      <c r="A112" s="12">
        <f t="shared" si="13"/>
        <v>20</v>
      </c>
      <c r="B112" s="15" t="s">
        <v>34</v>
      </c>
      <c r="C112" s="14" t="s">
        <v>26</v>
      </c>
      <c r="D112" s="10">
        <v>4700</v>
      </c>
      <c r="E112" s="21">
        <v>190</v>
      </c>
      <c r="F112" s="20">
        <f>$D112*E112</f>
        <v>893000</v>
      </c>
      <c r="G112" s="21">
        <v>150</v>
      </c>
      <c r="H112" s="20">
        <f>$D112*G112</f>
        <v>705000</v>
      </c>
      <c r="I112" s="21">
        <v>195</v>
      </c>
      <c r="J112" s="20">
        <f>$D112*I112</f>
        <v>916500</v>
      </c>
      <c r="K112" s="21">
        <v>180</v>
      </c>
      <c r="L112" s="20">
        <f>$D112*K112</f>
        <v>846000</v>
      </c>
      <c r="M112" s="21">
        <v>215</v>
      </c>
      <c r="N112" s="20">
        <f>$D155*M112</f>
        <v>1010500</v>
      </c>
    </row>
    <row r="113" spans="1:14" x14ac:dyDescent="0.25">
      <c r="A113" s="12">
        <f t="shared" si="13"/>
        <v>21</v>
      </c>
      <c r="B113" s="15" t="s">
        <v>35</v>
      </c>
      <c r="C113" s="14" t="s">
        <v>36</v>
      </c>
      <c r="D113" s="10">
        <v>7</v>
      </c>
      <c r="E113" s="21">
        <v>8200</v>
      </c>
      <c r="F113" s="29">
        <f>$D113*E113</f>
        <v>57400</v>
      </c>
      <c r="G113" s="21">
        <v>5500</v>
      </c>
      <c r="H113" s="20">
        <f>$D113*G113</f>
        <v>38500</v>
      </c>
      <c r="I113" s="21">
        <v>3000</v>
      </c>
      <c r="J113" s="20">
        <f>$D113*I113</f>
        <v>21000</v>
      </c>
      <c r="K113" s="21">
        <v>9000</v>
      </c>
      <c r="L113" s="20">
        <f>$D113*K113</f>
        <v>63000</v>
      </c>
      <c r="M113" s="21">
        <v>1500</v>
      </c>
      <c r="N113" s="20">
        <f>$D156*M113</f>
        <v>10500</v>
      </c>
    </row>
    <row r="114" spans="1:14" x14ac:dyDescent="0.25">
      <c r="A114" s="12">
        <f t="shared" si="13"/>
        <v>22</v>
      </c>
      <c r="B114" s="15" t="s">
        <v>37</v>
      </c>
      <c r="C114" s="14" t="s">
        <v>38</v>
      </c>
      <c r="D114" s="10">
        <v>74</v>
      </c>
      <c r="E114" s="21">
        <v>2000</v>
      </c>
      <c r="F114" s="20">
        <f>$D114*E114</f>
        <v>148000</v>
      </c>
      <c r="G114" s="21">
        <v>3500</v>
      </c>
      <c r="H114" s="20">
        <f>$D114*G114</f>
        <v>259000</v>
      </c>
      <c r="I114" s="21">
        <v>450</v>
      </c>
      <c r="J114" s="20">
        <f>$D114*I114</f>
        <v>33300</v>
      </c>
      <c r="K114" s="21">
        <v>110</v>
      </c>
      <c r="L114" s="20">
        <f>$D114*K114</f>
        <v>8140</v>
      </c>
      <c r="M114" s="21">
        <v>3500</v>
      </c>
      <c r="N114" s="20">
        <f>$D157*M114</f>
        <v>259000</v>
      </c>
    </row>
    <row r="115" spans="1:14" x14ac:dyDescent="0.25">
      <c r="A115" s="12">
        <f t="shared" si="13"/>
        <v>23</v>
      </c>
      <c r="B115" s="15" t="s">
        <v>39</v>
      </c>
      <c r="C115" s="14" t="s">
        <v>38</v>
      </c>
      <c r="D115" s="10">
        <v>6</v>
      </c>
      <c r="E115" s="21">
        <v>2800</v>
      </c>
      <c r="F115" s="20">
        <f>$D115*E115</f>
        <v>16800</v>
      </c>
      <c r="G115" s="21">
        <v>3500</v>
      </c>
      <c r="H115" s="20">
        <f>$D115*G115</f>
        <v>21000</v>
      </c>
      <c r="I115" s="21">
        <v>450</v>
      </c>
      <c r="J115" s="20">
        <f>$D115*I115</f>
        <v>2700</v>
      </c>
      <c r="K115" s="21">
        <v>450</v>
      </c>
      <c r="L115" s="20">
        <f>$D115*K115</f>
        <v>2700</v>
      </c>
      <c r="M115" s="21">
        <v>3500</v>
      </c>
      <c r="N115" s="20">
        <f>$D158*M115</f>
        <v>21000</v>
      </c>
    </row>
    <row r="116" spans="1:14" x14ac:dyDescent="0.25">
      <c r="A116" s="12">
        <f t="shared" ref="A116:A126" si="14">SUM(A115+1)</f>
        <v>24</v>
      </c>
      <c r="B116" s="15" t="s">
        <v>40</v>
      </c>
      <c r="C116" s="14" t="s">
        <v>38</v>
      </c>
      <c r="D116" s="10">
        <v>1</v>
      </c>
      <c r="E116" s="21">
        <v>12000</v>
      </c>
      <c r="F116" s="20">
        <f>$D116*E116</f>
        <v>12000</v>
      </c>
      <c r="G116" s="21">
        <v>8000</v>
      </c>
      <c r="H116" s="20">
        <f>$D116*G116</f>
        <v>8000</v>
      </c>
      <c r="I116" s="21">
        <v>12500</v>
      </c>
      <c r="J116" s="20">
        <f>$D116*I116</f>
        <v>12500</v>
      </c>
      <c r="K116" s="21">
        <v>15000</v>
      </c>
      <c r="L116" s="20">
        <f>$D116*K116</f>
        <v>15000</v>
      </c>
      <c r="M116" s="21">
        <v>6500</v>
      </c>
      <c r="N116" s="20">
        <f>$D159*M116</f>
        <v>6500</v>
      </c>
    </row>
    <row r="117" spans="1:14" x14ac:dyDescent="0.25">
      <c r="A117" s="12">
        <f t="shared" si="14"/>
        <v>25</v>
      </c>
      <c r="B117" s="15" t="s">
        <v>41</v>
      </c>
      <c r="C117" s="14" t="s">
        <v>38</v>
      </c>
      <c r="D117" s="10">
        <v>7</v>
      </c>
      <c r="E117" s="21">
        <v>2550</v>
      </c>
      <c r="F117" s="20">
        <f>$D117*E117</f>
        <v>17850</v>
      </c>
      <c r="G117" s="21">
        <v>2200</v>
      </c>
      <c r="H117" s="20">
        <f>$D117*G117</f>
        <v>15400</v>
      </c>
      <c r="I117" s="21">
        <v>3000</v>
      </c>
      <c r="J117" s="20">
        <f>$D117*I117</f>
        <v>21000</v>
      </c>
      <c r="K117" s="21">
        <v>2000</v>
      </c>
      <c r="L117" s="20">
        <f>$D117*K117</f>
        <v>14000</v>
      </c>
      <c r="M117" s="21">
        <v>1700</v>
      </c>
      <c r="N117" s="20">
        <f>$D160*M117</f>
        <v>11900</v>
      </c>
    </row>
    <row r="118" spans="1:14" x14ac:dyDescent="0.25">
      <c r="A118" s="12">
        <f t="shared" si="14"/>
        <v>26</v>
      </c>
      <c r="B118" s="15" t="s">
        <v>42</v>
      </c>
      <c r="C118" s="14" t="s">
        <v>38</v>
      </c>
      <c r="D118" s="10">
        <v>23</v>
      </c>
      <c r="E118" s="21">
        <v>3800</v>
      </c>
      <c r="F118" s="20">
        <f>$D118*E118</f>
        <v>87400</v>
      </c>
      <c r="G118" s="21">
        <v>2500</v>
      </c>
      <c r="H118" s="20">
        <f>$D118*G118</f>
        <v>57500</v>
      </c>
      <c r="I118" s="21">
        <v>5000</v>
      </c>
      <c r="J118" s="20">
        <f>$D118*I118</f>
        <v>115000</v>
      </c>
      <c r="K118" s="21">
        <v>3000</v>
      </c>
      <c r="L118" s="20">
        <f>$D118*K118</f>
        <v>69000</v>
      </c>
      <c r="M118" s="21">
        <v>2500</v>
      </c>
      <c r="N118" s="20">
        <f>$D161*M118</f>
        <v>57500</v>
      </c>
    </row>
    <row r="119" spans="1:14" x14ac:dyDescent="0.25">
      <c r="A119" s="12">
        <f t="shared" si="14"/>
        <v>27</v>
      </c>
      <c r="B119" s="15" t="s">
        <v>43</v>
      </c>
      <c r="C119" s="14" t="s">
        <v>38</v>
      </c>
      <c r="D119" s="10">
        <v>7</v>
      </c>
      <c r="E119" s="21">
        <v>10750</v>
      </c>
      <c r="F119" s="20">
        <f>$D119*E119</f>
        <v>75250</v>
      </c>
      <c r="G119" s="21">
        <v>10500</v>
      </c>
      <c r="H119" s="20">
        <f>$D119*G119</f>
        <v>73500</v>
      </c>
      <c r="I119" s="21">
        <v>13000</v>
      </c>
      <c r="J119" s="20">
        <f>$D119*I119</f>
        <v>91000</v>
      </c>
      <c r="K119" s="21">
        <v>8500</v>
      </c>
      <c r="L119" s="20">
        <f>$D119*K119</f>
        <v>59500</v>
      </c>
      <c r="M119" s="21">
        <v>7500</v>
      </c>
      <c r="N119" s="20">
        <f>$D162*M119</f>
        <v>52500</v>
      </c>
    </row>
    <row r="120" spans="1:14" x14ac:dyDescent="0.25">
      <c r="A120" s="12">
        <f t="shared" si="14"/>
        <v>28</v>
      </c>
      <c r="B120" s="15" t="s">
        <v>44</v>
      </c>
      <c r="C120" s="14" t="s">
        <v>26</v>
      </c>
      <c r="D120" s="10">
        <v>1820</v>
      </c>
      <c r="E120" s="21">
        <v>18.25</v>
      </c>
      <c r="F120" s="20">
        <f>$D120*E120</f>
        <v>33215</v>
      </c>
      <c r="G120" s="21">
        <v>1</v>
      </c>
      <c r="H120" s="20">
        <f>$D120*G120</f>
        <v>1820</v>
      </c>
      <c r="I120" s="21">
        <v>45</v>
      </c>
      <c r="J120" s="20">
        <f>$D120*I120</f>
        <v>81900</v>
      </c>
      <c r="K120" s="21">
        <v>170</v>
      </c>
      <c r="L120" s="20">
        <f>$D120*K120</f>
        <v>309400</v>
      </c>
      <c r="M120" s="21">
        <v>10</v>
      </c>
      <c r="N120" s="20">
        <f>$D163*M120</f>
        <v>18200</v>
      </c>
    </row>
    <row r="121" spans="1:14" x14ac:dyDescent="0.25">
      <c r="A121" s="12">
        <f t="shared" si="14"/>
        <v>29</v>
      </c>
      <c r="B121" s="15" t="s">
        <v>45</v>
      </c>
      <c r="C121" s="14" t="s">
        <v>38</v>
      </c>
      <c r="D121" s="10">
        <v>74</v>
      </c>
      <c r="E121" s="21">
        <v>300</v>
      </c>
      <c r="F121" s="20">
        <f>$D121*E121</f>
        <v>22200</v>
      </c>
      <c r="G121" s="21">
        <v>2000</v>
      </c>
      <c r="H121" s="20">
        <f>$D121*G121</f>
        <v>148000</v>
      </c>
      <c r="I121" s="21">
        <v>500</v>
      </c>
      <c r="J121" s="20">
        <f>$D121*I121</f>
        <v>37000</v>
      </c>
      <c r="K121" s="21">
        <v>380</v>
      </c>
      <c r="L121" s="20">
        <f>$D121*K121</f>
        <v>28120</v>
      </c>
      <c r="M121" s="21">
        <v>1100</v>
      </c>
      <c r="N121" s="20">
        <f>$D164*M121</f>
        <v>81400</v>
      </c>
    </row>
    <row r="122" spans="1:14" x14ac:dyDescent="0.25">
      <c r="A122" s="12">
        <f t="shared" si="14"/>
        <v>30</v>
      </c>
      <c r="B122" s="15" t="s">
        <v>46</v>
      </c>
      <c r="C122" s="14" t="s">
        <v>38</v>
      </c>
      <c r="D122" s="10">
        <v>6</v>
      </c>
      <c r="E122" s="21">
        <v>425</v>
      </c>
      <c r="F122" s="20">
        <f>$D122*E122</f>
        <v>2550</v>
      </c>
      <c r="G122" s="21">
        <v>2000</v>
      </c>
      <c r="H122" s="20">
        <f>$D122*G122</f>
        <v>12000</v>
      </c>
      <c r="I122" s="21">
        <v>550</v>
      </c>
      <c r="J122" s="20">
        <f>$D122*I122</f>
        <v>3300</v>
      </c>
      <c r="K122" s="21">
        <v>450</v>
      </c>
      <c r="L122" s="20">
        <f>$D122*K122</f>
        <v>2700</v>
      </c>
      <c r="M122" s="21">
        <v>100</v>
      </c>
      <c r="N122" s="20">
        <f>$D165*M122</f>
        <v>600</v>
      </c>
    </row>
    <row r="123" spans="1:14" x14ac:dyDescent="0.25">
      <c r="A123" s="12">
        <f t="shared" si="14"/>
        <v>31</v>
      </c>
      <c r="B123" s="15" t="s">
        <v>47</v>
      </c>
      <c r="C123" s="14" t="s">
        <v>38</v>
      </c>
      <c r="D123" s="10">
        <v>3</v>
      </c>
      <c r="E123" s="21">
        <v>1000</v>
      </c>
      <c r="F123" s="20">
        <f>$D123*E123</f>
        <v>3000</v>
      </c>
      <c r="G123" s="21">
        <v>5000</v>
      </c>
      <c r="H123" s="20">
        <f>$D123*G123</f>
        <v>15000</v>
      </c>
      <c r="I123" s="21">
        <v>2000</v>
      </c>
      <c r="J123" s="20">
        <f>$D123*I123</f>
        <v>6000</v>
      </c>
      <c r="K123" s="21">
        <v>2000</v>
      </c>
      <c r="L123" s="20">
        <f>$D123*K123</f>
        <v>6000</v>
      </c>
      <c r="M123" s="21">
        <v>1000</v>
      </c>
      <c r="N123" s="20">
        <f>$D166*M123</f>
        <v>3000</v>
      </c>
    </row>
    <row r="124" spans="1:14" x14ac:dyDescent="0.25">
      <c r="A124" s="12">
        <f t="shared" si="14"/>
        <v>32</v>
      </c>
      <c r="B124" s="18" t="s">
        <v>48</v>
      </c>
      <c r="C124" s="12" t="s">
        <v>49</v>
      </c>
      <c r="D124" s="10">
        <v>1</v>
      </c>
      <c r="E124" s="21">
        <v>500</v>
      </c>
      <c r="F124" s="20">
        <f>$D124*E124</f>
        <v>500</v>
      </c>
      <c r="G124" s="21">
        <v>500</v>
      </c>
      <c r="H124" s="20">
        <f>$D124*G124</f>
        <v>500</v>
      </c>
      <c r="I124" s="21">
        <v>500</v>
      </c>
      <c r="J124" s="20">
        <f>$D124*I124</f>
        <v>500</v>
      </c>
      <c r="K124" s="21">
        <v>500</v>
      </c>
      <c r="L124" s="20">
        <f>$D124*K124</f>
        <v>500</v>
      </c>
      <c r="M124" s="21">
        <v>500</v>
      </c>
      <c r="N124" s="20">
        <f>$D167*M124</f>
        <v>500</v>
      </c>
    </row>
    <row r="125" spans="1:14" x14ac:dyDescent="0.25">
      <c r="A125" s="12">
        <f t="shared" si="14"/>
        <v>33</v>
      </c>
      <c r="B125" s="18" t="s">
        <v>50</v>
      </c>
      <c r="C125" s="12" t="s">
        <v>49</v>
      </c>
      <c r="D125" s="10">
        <v>1</v>
      </c>
      <c r="E125" s="21">
        <v>5000</v>
      </c>
      <c r="F125" s="20">
        <f>$D125*E125</f>
        <v>5000</v>
      </c>
      <c r="G125" s="21">
        <v>5000</v>
      </c>
      <c r="H125" s="20">
        <f>$D125*G125</f>
        <v>5000</v>
      </c>
      <c r="I125" s="21">
        <v>5000</v>
      </c>
      <c r="J125" s="20">
        <f>$D125*I125</f>
        <v>5000</v>
      </c>
      <c r="K125" s="21">
        <v>5000</v>
      </c>
      <c r="L125" s="20">
        <f>$D125*K125</f>
        <v>5000</v>
      </c>
      <c r="M125" s="21">
        <v>5000</v>
      </c>
      <c r="N125" s="20">
        <f>$D168*M125</f>
        <v>5000</v>
      </c>
    </row>
    <row r="126" spans="1:14" ht="15.75" thickBot="1" x14ac:dyDescent="0.3">
      <c r="A126" s="12">
        <f t="shared" si="14"/>
        <v>34</v>
      </c>
      <c r="B126" s="18" t="s">
        <v>51</v>
      </c>
      <c r="C126" s="12" t="s">
        <v>49</v>
      </c>
      <c r="D126" s="10">
        <v>1</v>
      </c>
      <c r="E126" s="21">
        <v>25000</v>
      </c>
      <c r="F126" s="20">
        <f>$D126*E126</f>
        <v>25000</v>
      </c>
      <c r="G126" s="21">
        <v>25000</v>
      </c>
      <c r="H126" s="20">
        <f>$D126*G126</f>
        <v>25000</v>
      </c>
      <c r="I126" s="21">
        <v>25000</v>
      </c>
      <c r="J126" s="20">
        <f>$D126*I126</f>
        <v>25000</v>
      </c>
      <c r="K126" s="21">
        <v>25000</v>
      </c>
      <c r="L126" s="20">
        <f>$D126*K126</f>
        <v>25000</v>
      </c>
      <c r="M126" s="21">
        <v>25000</v>
      </c>
      <c r="N126" s="20">
        <f>$D169*M126</f>
        <v>25000</v>
      </c>
    </row>
    <row r="127" spans="1:14" ht="15.75" x14ac:dyDescent="0.25">
      <c r="A127" s="3"/>
      <c r="B127" s="3"/>
      <c r="C127" s="3"/>
      <c r="D127" s="3"/>
      <c r="E127" s="24"/>
      <c r="F127" s="23">
        <f>SUM(F93:F126)</f>
        <v>1709075</v>
      </c>
      <c r="G127" s="24"/>
      <c r="H127" s="23">
        <f>SUM(H93:H126)</f>
        <v>1742055.65</v>
      </c>
      <c r="I127" s="24"/>
      <c r="J127" s="23">
        <f>SUM(J93:J126)</f>
        <v>1886695.83</v>
      </c>
      <c r="K127" s="24"/>
      <c r="L127" s="23">
        <f>SUM(L93:L126)</f>
        <v>1948985</v>
      </c>
      <c r="M127" s="22"/>
      <c r="N127" s="23">
        <f>SUM(N93:N126)</f>
        <v>1976735.75</v>
      </c>
    </row>
    <row r="128" spans="1:14" ht="15.75" x14ac:dyDescent="0.25">
      <c r="E128" s="25"/>
      <c r="F128" s="31">
        <v>1717275</v>
      </c>
      <c r="G128" s="25"/>
      <c r="H128" s="25" t="s">
        <v>65</v>
      </c>
      <c r="I128" s="25"/>
      <c r="J128" s="25"/>
      <c r="K128" s="25"/>
      <c r="L128" s="25"/>
    </row>
    <row r="129" spans="1:14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</row>
    <row r="130" spans="1:14" ht="15.75" x14ac:dyDescent="0.25">
      <c r="A130" s="1" t="s">
        <v>0</v>
      </c>
      <c r="B130" s="2"/>
      <c r="C130" s="3"/>
      <c r="D130" s="3"/>
      <c r="E130" s="22"/>
      <c r="F130" s="22"/>
      <c r="G130" s="26"/>
      <c r="H130" s="22"/>
      <c r="I130" s="22"/>
      <c r="J130" s="22"/>
      <c r="K130" s="22"/>
      <c r="L130" s="22"/>
      <c r="M130" s="22"/>
      <c r="N130" s="22"/>
    </row>
    <row r="131" spans="1:14" ht="15.75" x14ac:dyDescent="0.25">
      <c r="A131" s="1" t="s">
        <v>1</v>
      </c>
      <c r="B131" s="2"/>
      <c r="C131" s="3"/>
      <c r="D131" s="3"/>
      <c r="E131" s="22"/>
      <c r="F131" s="22"/>
      <c r="G131" s="26"/>
      <c r="H131" s="22"/>
      <c r="I131" s="22"/>
      <c r="J131" s="22"/>
      <c r="K131" s="22"/>
      <c r="L131" s="22"/>
      <c r="M131" s="22"/>
      <c r="N131" s="22"/>
    </row>
    <row r="132" spans="1:14" ht="15.75" x14ac:dyDescent="0.25">
      <c r="A132" s="6" t="s">
        <v>2</v>
      </c>
      <c r="B132" s="2"/>
      <c r="C132" s="3"/>
      <c r="D132" s="3"/>
      <c r="E132" s="22"/>
      <c r="F132" s="22"/>
      <c r="G132" s="26"/>
      <c r="H132" s="22"/>
      <c r="I132" s="22"/>
      <c r="J132" s="22"/>
      <c r="K132" s="22"/>
      <c r="L132" s="22"/>
      <c r="M132" s="22"/>
      <c r="N132" s="22"/>
    </row>
    <row r="133" spans="1:14" ht="16.5" thickBot="1" x14ac:dyDescent="0.3">
      <c r="A133" s="7"/>
      <c r="B133" s="3"/>
      <c r="C133" s="3"/>
      <c r="D133" s="3"/>
      <c r="E133" s="22"/>
      <c r="F133" s="22"/>
      <c r="G133" s="26"/>
      <c r="H133" s="22"/>
      <c r="I133" s="22"/>
      <c r="J133" s="22"/>
      <c r="K133" s="22"/>
      <c r="L133" s="22"/>
      <c r="M133" s="22"/>
      <c r="N133" s="22"/>
    </row>
    <row r="134" spans="1:14" ht="15" customHeight="1" x14ac:dyDescent="0.25">
      <c r="A134" s="32" t="s">
        <v>3</v>
      </c>
      <c r="B134" s="32" t="s">
        <v>4</v>
      </c>
      <c r="C134" s="32" t="s">
        <v>5</v>
      </c>
      <c r="D134" s="34" t="s">
        <v>6</v>
      </c>
      <c r="E134" s="40" t="s">
        <v>68</v>
      </c>
      <c r="F134" s="41"/>
      <c r="G134" s="36" t="s">
        <v>57</v>
      </c>
      <c r="H134" s="37"/>
      <c r="K134" s="42"/>
      <c r="L134" s="42"/>
      <c r="M134" s="42"/>
      <c r="N134" s="42"/>
    </row>
    <row r="135" spans="1:14" x14ac:dyDescent="0.25">
      <c r="A135" s="33"/>
      <c r="B135" s="33"/>
      <c r="C135" s="33"/>
      <c r="D135" s="35"/>
      <c r="E135" s="27" t="s">
        <v>7</v>
      </c>
      <c r="F135" s="28" t="s">
        <v>8</v>
      </c>
      <c r="G135" s="27" t="s">
        <v>7</v>
      </c>
      <c r="H135" s="28" t="s">
        <v>8</v>
      </c>
      <c r="K135" s="43"/>
      <c r="L135" s="43"/>
      <c r="M135" s="43"/>
      <c r="N135" s="43"/>
    </row>
    <row r="136" spans="1:14" x14ac:dyDescent="0.25">
      <c r="A136" s="10">
        <v>1</v>
      </c>
      <c r="B136" s="11" t="s">
        <v>9</v>
      </c>
      <c r="C136" s="10" t="s">
        <v>10</v>
      </c>
      <c r="D136" s="10">
        <v>1</v>
      </c>
      <c r="E136" s="19">
        <v>53310</v>
      </c>
      <c r="F136" s="20">
        <f>$D136*E136</f>
        <v>53310</v>
      </c>
      <c r="G136" s="21">
        <v>6800</v>
      </c>
      <c r="H136" s="20">
        <f>$D136*G136</f>
        <v>6800</v>
      </c>
      <c r="K136" s="44"/>
      <c r="L136" s="45"/>
      <c r="M136" s="44"/>
      <c r="N136" s="45"/>
    </row>
    <row r="137" spans="1:14" x14ac:dyDescent="0.25">
      <c r="A137" s="12">
        <f>SUM(A136+1)</f>
        <v>2</v>
      </c>
      <c r="B137" s="13" t="s">
        <v>11</v>
      </c>
      <c r="C137" s="14" t="s">
        <v>10</v>
      </c>
      <c r="D137" s="10">
        <v>1</v>
      </c>
      <c r="E137" s="21">
        <v>90000</v>
      </c>
      <c r="F137" s="20">
        <f>$D137*E137</f>
        <v>90000</v>
      </c>
      <c r="G137" s="21">
        <v>17600</v>
      </c>
      <c r="H137" s="20">
        <f>$D137*G137</f>
        <v>17600</v>
      </c>
      <c r="K137" s="45"/>
      <c r="L137" s="45"/>
      <c r="M137" s="45"/>
      <c r="N137" s="45"/>
    </row>
    <row r="138" spans="1:14" x14ac:dyDescent="0.25">
      <c r="A138" s="12">
        <f t="shared" ref="A138:A144" si="15">SUM(A137+1)</f>
        <v>3</v>
      </c>
      <c r="B138" s="15" t="s">
        <v>12</v>
      </c>
      <c r="C138" s="14" t="s">
        <v>13</v>
      </c>
      <c r="D138" s="10">
        <v>45</v>
      </c>
      <c r="E138" s="21">
        <v>1060</v>
      </c>
      <c r="F138" s="20">
        <f>$D138*E138</f>
        <v>47700</v>
      </c>
      <c r="G138" s="21">
        <v>90</v>
      </c>
      <c r="H138" s="20">
        <f>$D138*G138</f>
        <v>4050</v>
      </c>
      <c r="K138" s="45"/>
      <c r="L138" s="45"/>
      <c r="M138" s="45"/>
      <c r="N138" s="45"/>
    </row>
    <row r="139" spans="1:14" x14ac:dyDescent="0.25">
      <c r="A139" s="12">
        <f t="shared" si="15"/>
        <v>4</v>
      </c>
      <c r="B139" s="15" t="s">
        <v>14</v>
      </c>
      <c r="C139" s="14" t="s">
        <v>13</v>
      </c>
      <c r="D139" s="10">
        <v>25</v>
      </c>
      <c r="E139" s="21">
        <v>295</v>
      </c>
      <c r="F139" s="20">
        <f>$D139*E139</f>
        <v>7375</v>
      </c>
      <c r="G139" s="21">
        <v>45</v>
      </c>
      <c r="H139" s="20">
        <f>$D139*G139</f>
        <v>1125</v>
      </c>
      <c r="K139" s="45"/>
      <c r="L139" s="45"/>
      <c r="M139" s="45"/>
      <c r="N139" s="45"/>
    </row>
    <row r="140" spans="1:14" x14ac:dyDescent="0.25">
      <c r="A140" s="12">
        <f t="shared" si="15"/>
        <v>5</v>
      </c>
      <c r="B140" s="15" t="s">
        <v>15</v>
      </c>
      <c r="C140" s="14" t="s">
        <v>13</v>
      </c>
      <c r="D140" s="10">
        <v>25</v>
      </c>
      <c r="E140" s="21">
        <v>550</v>
      </c>
      <c r="F140" s="20">
        <f>$D140*E140</f>
        <v>13750</v>
      </c>
      <c r="G140" s="21">
        <v>200</v>
      </c>
      <c r="H140" s="20">
        <f>$D140*G140</f>
        <v>5000</v>
      </c>
      <c r="K140" s="45"/>
      <c r="L140" s="45"/>
      <c r="M140" s="45"/>
      <c r="N140" s="45"/>
    </row>
    <row r="141" spans="1:14" ht="24.95" customHeight="1" x14ac:dyDescent="0.25">
      <c r="A141" s="12">
        <f t="shared" si="15"/>
        <v>6</v>
      </c>
      <c r="B141" s="16" t="s">
        <v>16</v>
      </c>
      <c r="C141" s="14" t="s">
        <v>13</v>
      </c>
      <c r="D141" s="10">
        <v>15</v>
      </c>
      <c r="E141" s="21">
        <v>445</v>
      </c>
      <c r="F141" s="20">
        <f>$D141*E141</f>
        <v>6675</v>
      </c>
      <c r="G141" s="21">
        <v>72</v>
      </c>
      <c r="H141" s="20">
        <f>$D141*G141</f>
        <v>1080</v>
      </c>
      <c r="K141" s="45"/>
      <c r="L141" s="45"/>
      <c r="M141" s="45"/>
      <c r="N141" s="45"/>
    </row>
    <row r="142" spans="1:14" x14ac:dyDescent="0.25">
      <c r="A142" s="12">
        <f t="shared" si="15"/>
        <v>7</v>
      </c>
      <c r="B142" s="15" t="s">
        <v>17</v>
      </c>
      <c r="C142" s="14" t="s">
        <v>18</v>
      </c>
      <c r="D142" s="10">
        <v>4700</v>
      </c>
      <c r="E142" s="21">
        <v>6</v>
      </c>
      <c r="F142" s="20">
        <f>$D142*E142</f>
        <v>28200</v>
      </c>
      <c r="G142" s="21">
        <v>5</v>
      </c>
      <c r="H142" s="20">
        <f>$D142*G142</f>
        <v>23500</v>
      </c>
      <c r="K142" s="45"/>
      <c r="L142" s="45"/>
      <c r="M142" s="45"/>
      <c r="N142" s="45"/>
    </row>
    <row r="143" spans="1:14" x14ac:dyDescent="0.25">
      <c r="A143" s="12">
        <f t="shared" si="15"/>
        <v>8</v>
      </c>
      <c r="B143" s="15" t="s">
        <v>19</v>
      </c>
      <c r="C143" s="14" t="s">
        <v>20</v>
      </c>
      <c r="D143" s="10">
        <v>200</v>
      </c>
      <c r="E143" s="21">
        <v>58</v>
      </c>
      <c r="F143" s="20">
        <f>$D143*E143</f>
        <v>11600</v>
      </c>
      <c r="G143" s="21">
        <v>26</v>
      </c>
      <c r="H143" s="20">
        <f>$D143*G143</f>
        <v>5200</v>
      </c>
      <c r="K143" s="45"/>
      <c r="L143" s="45"/>
      <c r="M143" s="45"/>
      <c r="N143" s="45"/>
    </row>
    <row r="144" spans="1:14" x14ac:dyDescent="0.25">
      <c r="A144" s="12">
        <f t="shared" si="15"/>
        <v>9</v>
      </c>
      <c r="B144" s="15" t="s">
        <v>21</v>
      </c>
      <c r="C144" s="14" t="s">
        <v>18</v>
      </c>
      <c r="D144" s="10">
        <v>30</v>
      </c>
      <c r="E144" s="21">
        <v>144</v>
      </c>
      <c r="F144" s="20">
        <f>$D144*E144</f>
        <v>4320</v>
      </c>
      <c r="G144" s="21">
        <v>40</v>
      </c>
      <c r="H144" s="20">
        <f>$D144*G144</f>
        <v>1200</v>
      </c>
      <c r="K144" s="45"/>
      <c r="L144" s="45"/>
      <c r="M144" s="45"/>
      <c r="N144" s="45"/>
    </row>
    <row r="145" spans="1:14" x14ac:dyDescent="0.25">
      <c r="A145" s="17">
        <v>10</v>
      </c>
      <c r="B145" s="15" t="s">
        <v>22</v>
      </c>
      <c r="C145" s="14" t="s">
        <v>23</v>
      </c>
      <c r="D145" s="10">
        <v>800</v>
      </c>
      <c r="E145" s="21">
        <v>90</v>
      </c>
      <c r="F145" s="20">
        <f>$D145*E145</f>
        <v>72000</v>
      </c>
      <c r="G145" s="21">
        <v>90</v>
      </c>
      <c r="H145" s="20">
        <f>$D145*G145</f>
        <v>72000</v>
      </c>
      <c r="K145" s="45"/>
      <c r="L145" s="45"/>
      <c r="M145" s="45"/>
      <c r="N145" s="45"/>
    </row>
    <row r="146" spans="1:14" x14ac:dyDescent="0.25">
      <c r="A146" s="12">
        <f t="shared" ref="A146:A158" si="16">SUM(A145+1)</f>
        <v>11</v>
      </c>
      <c r="B146" s="15" t="s">
        <v>24</v>
      </c>
      <c r="C146" s="14" t="s">
        <v>23</v>
      </c>
      <c r="D146" s="10">
        <v>550</v>
      </c>
      <c r="E146" s="21">
        <v>112</v>
      </c>
      <c r="F146" s="20">
        <f>$D146*E146</f>
        <v>61600</v>
      </c>
      <c r="G146" s="21">
        <v>110</v>
      </c>
      <c r="H146" s="20">
        <f>$D146*G146</f>
        <v>60500</v>
      </c>
      <c r="K146" s="45"/>
      <c r="L146" s="45"/>
      <c r="M146" s="45"/>
      <c r="N146" s="45"/>
    </row>
    <row r="147" spans="1:14" x14ac:dyDescent="0.25">
      <c r="A147" s="12">
        <f t="shared" si="16"/>
        <v>12</v>
      </c>
      <c r="B147" s="15" t="s">
        <v>25</v>
      </c>
      <c r="C147" s="14" t="s">
        <v>26</v>
      </c>
      <c r="D147" s="10">
        <v>40</v>
      </c>
      <c r="E147" s="21">
        <v>356</v>
      </c>
      <c r="F147" s="20">
        <f>$D147*E147</f>
        <v>14240</v>
      </c>
      <c r="G147" s="21">
        <v>48</v>
      </c>
      <c r="H147" s="20">
        <f>$D147*G147</f>
        <v>1920</v>
      </c>
      <c r="K147" s="45"/>
      <c r="L147" s="45"/>
      <c r="M147" s="45"/>
      <c r="N147" s="45"/>
    </row>
    <row r="148" spans="1:14" x14ac:dyDescent="0.25">
      <c r="A148" s="12">
        <f t="shared" si="16"/>
        <v>13</v>
      </c>
      <c r="B148" s="15" t="s">
        <v>27</v>
      </c>
      <c r="C148" s="14" t="s">
        <v>18</v>
      </c>
      <c r="D148" s="10">
        <v>120</v>
      </c>
      <c r="E148" s="21">
        <v>165</v>
      </c>
      <c r="F148" s="20">
        <f>$D148*E148</f>
        <v>19800</v>
      </c>
      <c r="G148" s="21">
        <v>79.2</v>
      </c>
      <c r="H148" s="20">
        <f>$D148*G148</f>
        <v>9504</v>
      </c>
      <c r="K148" s="45"/>
      <c r="L148" s="45"/>
      <c r="M148" s="45"/>
      <c r="N148" s="45"/>
    </row>
    <row r="149" spans="1:14" x14ac:dyDescent="0.25">
      <c r="A149" s="12">
        <f t="shared" si="16"/>
        <v>14</v>
      </c>
      <c r="B149" s="15" t="s">
        <v>28</v>
      </c>
      <c r="C149" s="14" t="s">
        <v>18</v>
      </c>
      <c r="D149" s="10">
        <v>50</v>
      </c>
      <c r="E149" s="21">
        <v>300</v>
      </c>
      <c r="F149" s="20">
        <f>$D149*E149</f>
        <v>15000</v>
      </c>
      <c r="G149" s="21">
        <v>112.5</v>
      </c>
      <c r="H149" s="20">
        <f>$D149*G149</f>
        <v>5625</v>
      </c>
      <c r="K149" s="45"/>
      <c r="L149" s="45"/>
      <c r="M149" s="45"/>
      <c r="N149" s="45"/>
    </row>
    <row r="150" spans="1:14" x14ac:dyDescent="0.25">
      <c r="A150" s="12">
        <f t="shared" si="16"/>
        <v>15</v>
      </c>
      <c r="B150" s="15" t="s">
        <v>29</v>
      </c>
      <c r="C150" s="14" t="s">
        <v>18</v>
      </c>
      <c r="D150" s="10">
        <v>2</v>
      </c>
      <c r="E150" s="21">
        <v>1500</v>
      </c>
      <c r="F150" s="20">
        <f>$D150*E150</f>
        <v>3000</v>
      </c>
      <c r="G150" s="21">
        <v>162</v>
      </c>
      <c r="H150" s="20">
        <f>$D150*G150</f>
        <v>324</v>
      </c>
      <c r="K150" s="45"/>
      <c r="L150" s="45"/>
      <c r="M150" s="45"/>
      <c r="N150" s="45"/>
    </row>
    <row r="151" spans="1:14" x14ac:dyDescent="0.25">
      <c r="A151" s="12">
        <f t="shared" si="16"/>
        <v>16</v>
      </c>
      <c r="B151" s="15" t="s">
        <v>30</v>
      </c>
      <c r="C151" s="14" t="s">
        <v>26</v>
      </c>
      <c r="D151" s="10">
        <v>550</v>
      </c>
      <c r="E151" s="21">
        <v>10</v>
      </c>
      <c r="F151" s="20">
        <f>$D151*E151</f>
        <v>5500</v>
      </c>
      <c r="G151" s="21">
        <v>2.9</v>
      </c>
      <c r="H151" s="20">
        <f>$D151*G151</f>
        <v>1595</v>
      </c>
      <c r="K151" s="45"/>
      <c r="L151" s="45"/>
      <c r="M151" s="45"/>
      <c r="N151" s="45"/>
    </row>
    <row r="152" spans="1:14" x14ac:dyDescent="0.25">
      <c r="A152" s="12">
        <f t="shared" si="16"/>
        <v>17</v>
      </c>
      <c r="B152" s="15" t="s">
        <v>31</v>
      </c>
      <c r="C152" s="14" t="s">
        <v>26</v>
      </c>
      <c r="D152" s="10">
        <v>400</v>
      </c>
      <c r="E152" s="21">
        <v>10</v>
      </c>
      <c r="F152" s="20">
        <f>$D152*E152</f>
        <v>4000</v>
      </c>
      <c r="G152" s="21">
        <v>8.8000000000000007</v>
      </c>
      <c r="H152" s="20">
        <f>$D152*G152</f>
        <v>3520.0000000000005</v>
      </c>
      <c r="K152" s="45"/>
      <c r="L152" s="45"/>
      <c r="M152" s="45"/>
      <c r="N152" s="45"/>
    </row>
    <row r="153" spans="1:14" x14ac:dyDescent="0.25">
      <c r="A153" s="12">
        <f t="shared" si="16"/>
        <v>18</v>
      </c>
      <c r="B153" s="15" t="s">
        <v>32</v>
      </c>
      <c r="C153" s="14" t="s">
        <v>18</v>
      </c>
      <c r="D153" s="10">
        <v>125</v>
      </c>
      <c r="E153" s="21">
        <v>20</v>
      </c>
      <c r="F153" s="20">
        <f>$D153*E153</f>
        <v>2500</v>
      </c>
      <c r="G153" s="21">
        <v>5</v>
      </c>
      <c r="H153" s="20">
        <f>$D153*G153</f>
        <v>625</v>
      </c>
      <c r="K153" s="45"/>
      <c r="L153" s="45"/>
      <c r="M153" s="45"/>
      <c r="N153" s="45"/>
    </row>
    <row r="154" spans="1:14" x14ac:dyDescent="0.25">
      <c r="A154" s="12">
        <f t="shared" si="16"/>
        <v>19</v>
      </c>
      <c r="B154" s="15" t="s">
        <v>33</v>
      </c>
      <c r="C154" s="14" t="s">
        <v>26</v>
      </c>
      <c r="D154" s="10">
        <v>100</v>
      </c>
      <c r="E154" s="21">
        <v>450</v>
      </c>
      <c r="F154" s="20">
        <f>$D154*E154</f>
        <v>45000</v>
      </c>
      <c r="G154" s="21">
        <v>148</v>
      </c>
      <c r="H154" s="20">
        <f>$D154*G154</f>
        <v>14800</v>
      </c>
      <c r="K154" s="45"/>
      <c r="L154" s="45"/>
      <c r="M154" s="45"/>
      <c r="N154" s="45"/>
    </row>
    <row r="155" spans="1:14" x14ac:dyDescent="0.25">
      <c r="A155" s="12">
        <f t="shared" si="16"/>
        <v>20</v>
      </c>
      <c r="B155" s="15" t="s">
        <v>34</v>
      </c>
      <c r="C155" s="14" t="s">
        <v>26</v>
      </c>
      <c r="D155" s="10">
        <v>4700</v>
      </c>
      <c r="E155" s="21">
        <v>231</v>
      </c>
      <c r="F155" s="20">
        <f>$D155*E155</f>
        <v>1085700</v>
      </c>
      <c r="G155" s="21">
        <v>155</v>
      </c>
      <c r="H155" s="20">
        <f>$D155*G155</f>
        <v>728500</v>
      </c>
      <c r="K155" s="45"/>
      <c r="L155" s="45"/>
      <c r="M155" s="45"/>
      <c r="N155" s="45"/>
    </row>
    <row r="156" spans="1:14" x14ac:dyDescent="0.25">
      <c r="A156" s="12">
        <f t="shared" si="16"/>
        <v>21</v>
      </c>
      <c r="B156" s="15" t="s">
        <v>35</v>
      </c>
      <c r="C156" s="14" t="s">
        <v>36</v>
      </c>
      <c r="D156" s="10">
        <v>7</v>
      </c>
      <c r="E156" s="21">
        <v>16000</v>
      </c>
      <c r="F156" s="29">
        <f>$D156*E156</f>
        <v>112000</v>
      </c>
      <c r="G156" s="21">
        <v>3975</v>
      </c>
      <c r="H156" s="29">
        <f>$D156*G156</f>
        <v>27825</v>
      </c>
      <c r="K156" s="45"/>
      <c r="L156" s="45"/>
      <c r="M156" s="45"/>
      <c r="N156" s="45"/>
    </row>
    <row r="157" spans="1:14" x14ac:dyDescent="0.25">
      <c r="A157" s="12">
        <f t="shared" si="16"/>
        <v>22</v>
      </c>
      <c r="B157" s="15" t="s">
        <v>37</v>
      </c>
      <c r="C157" s="14" t="s">
        <v>38</v>
      </c>
      <c r="D157" s="10">
        <v>74</v>
      </c>
      <c r="E157" s="21">
        <v>90</v>
      </c>
      <c r="F157" s="20">
        <f>$D157*E157</f>
        <v>6660</v>
      </c>
      <c r="G157" s="21">
        <v>360</v>
      </c>
      <c r="H157" s="20">
        <f>$D157*G157</f>
        <v>26640</v>
      </c>
      <c r="K157" s="45"/>
      <c r="L157" s="45"/>
      <c r="M157" s="45"/>
      <c r="N157" s="45"/>
    </row>
    <row r="158" spans="1:14" x14ac:dyDescent="0.25">
      <c r="A158" s="12">
        <f t="shared" si="16"/>
        <v>23</v>
      </c>
      <c r="B158" s="15" t="s">
        <v>39</v>
      </c>
      <c r="C158" s="14" t="s">
        <v>38</v>
      </c>
      <c r="D158" s="10">
        <v>6</v>
      </c>
      <c r="E158" s="21">
        <v>125</v>
      </c>
      <c r="F158" s="20">
        <f>$D158*E158</f>
        <v>750</v>
      </c>
      <c r="G158" s="21">
        <v>400</v>
      </c>
      <c r="H158" s="20">
        <f>$D158*G158</f>
        <v>2400</v>
      </c>
      <c r="K158" s="45"/>
      <c r="L158" s="45"/>
      <c r="M158" s="45"/>
      <c r="N158" s="45"/>
    </row>
    <row r="159" spans="1:14" x14ac:dyDescent="0.25">
      <c r="A159" s="12">
        <f t="shared" ref="A159:A169" si="17">SUM(A158+1)</f>
        <v>24</v>
      </c>
      <c r="B159" s="15" t="s">
        <v>40</v>
      </c>
      <c r="C159" s="14" t="s">
        <v>38</v>
      </c>
      <c r="D159" s="10">
        <v>1</v>
      </c>
      <c r="E159" s="21">
        <v>9500</v>
      </c>
      <c r="F159" s="20">
        <f>$D159*E159</f>
        <v>9500</v>
      </c>
      <c r="G159" s="21">
        <v>2370</v>
      </c>
      <c r="H159" s="29">
        <f>$D159*G159</f>
        <v>2370</v>
      </c>
      <c r="K159" s="45"/>
      <c r="L159" s="45"/>
      <c r="M159" s="45"/>
      <c r="N159" s="45"/>
    </row>
    <row r="160" spans="1:14" x14ac:dyDescent="0.25">
      <c r="A160" s="12">
        <f t="shared" si="17"/>
        <v>25</v>
      </c>
      <c r="B160" s="15" t="s">
        <v>41</v>
      </c>
      <c r="C160" s="14" t="s">
        <v>38</v>
      </c>
      <c r="D160" s="10">
        <v>7</v>
      </c>
      <c r="E160" s="21">
        <v>4000</v>
      </c>
      <c r="F160" s="20">
        <f>$D160*E160</f>
        <v>28000</v>
      </c>
      <c r="G160" s="21">
        <v>3380</v>
      </c>
      <c r="H160" s="29">
        <f>$D160*G160</f>
        <v>23660</v>
      </c>
      <c r="K160" s="45"/>
      <c r="L160" s="45"/>
      <c r="M160" s="45"/>
      <c r="N160" s="45"/>
    </row>
    <row r="161" spans="1:14" x14ac:dyDescent="0.25">
      <c r="A161" s="12">
        <f t="shared" si="17"/>
        <v>26</v>
      </c>
      <c r="B161" s="15" t="s">
        <v>42</v>
      </c>
      <c r="C161" s="14" t="s">
        <v>38</v>
      </c>
      <c r="D161" s="10">
        <v>23</v>
      </c>
      <c r="E161" s="21">
        <v>3880</v>
      </c>
      <c r="F161" s="20">
        <f>$D161*E161</f>
        <v>89240</v>
      </c>
      <c r="G161" s="21">
        <v>7350</v>
      </c>
      <c r="H161" s="29">
        <f>$D161*G161</f>
        <v>169050</v>
      </c>
      <c r="K161" s="45"/>
      <c r="L161" s="45"/>
      <c r="M161" s="45"/>
      <c r="N161" s="45"/>
    </row>
    <row r="162" spans="1:14" x14ac:dyDescent="0.25">
      <c r="A162" s="12">
        <f t="shared" si="17"/>
        <v>27</v>
      </c>
      <c r="B162" s="15" t="s">
        <v>43</v>
      </c>
      <c r="C162" s="14" t="s">
        <v>38</v>
      </c>
      <c r="D162" s="10">
        <v>7</v>
      </c>
      <c r="E162" s="21">
        <v>6000</v>
      </c>
      <c r="F162" s="20">
        <f>$D162*E162</f>
        <v>42000</v>
      </c>
      <c r="G162" s="21">
        <v>65</v>
      </c>
      <c r="H162" s="29">
        <f>$D162*G162</f>
        <v>455</v>
      </c>
      <c r="K162" s="45"/>
      <c r="L162" s="45"/>
      <c r="M162" s="45"/>
      <c r="N162" s="45"/>
    </row>
    <row r="163" spans="1:14" x14ac:dyDescent="0.25">
      <c r="A163" s="12">
        <f t="shared" si="17"/>
        <v>28</v>
      </c>
      <c r="B163" s="15" t="s">
        <v>44</v>
      </c>
      <c r="C163" s="14" t="s">
        <v>26</v>
      </c>
      <c r="D163" s="10">
        <v>1820</v>
      </c>
      <c r="E163" s="21">
        <v>228</v>
      </c>
      <c r="F163" s="20">
        <f>$D163*E163</f>
        <v>414960</v>
      </c>
      <c r="G163" s="21">
        <v>900</v>
      </c>
      <c r="H163" s="29">
        <f>$D163*G163</f>
        <v>1638000</v>
      </c>
      <c r="K163" s="45"/>
      <c r="L163" s="45"/>
      <c r="M163" s="45"/>
      <c r="N163" s="45"/>
    </row>
    <row r="164" spans="1:14" x14ac:dyDescent="0.25">
      <c r="A164" s="12">
        <f t="shared" si="17"/>
        <v>29</v>
      </c>
      <c r="B164" s="15" t="s">
        <v>45</v>
      </c>
      <c r="C164" s="14" t="s">
        <v>38</v>
      </c>
      <c r="D164" s="10">
        <v>74</v>
      </c>
      <c r="E164" s="21">
        <v>100</v>
      </c>
      <c r="F164" s="20">
        <f>$D164*E164</f>
        <v>7400</v>
      </c>
      <c r="G164" s="21">
        <v>900</v>
      </c>
      <c r="H164" s="29">
        <f>$D164*G164</f>
        <v>66600</v>
      </c>
      <c r="K164" s="45"/>
      <c r="L164" s="45"/>
      <c r="M164" s="45"/>
      <c r="N164" s="45"/>
    </row>
    <row r="165" spans="1:14" x14ac:dyDescent="0.25">
      <c r="A165" s="12">
        <f t="shared" si="17"/>
        <v>30</v>
      </c>
      <c r="B165" s="15" t="s">
        <v>46</v>
      </c>
      <c r="C165" s="14" t="s">
        <v>38</v>
      </c>
      <c r="D165" s="10">
        <v>6</v>
      </c>
      <c r="E165" s="21">
        <v>120</v>
      </c>
      <c r="F165" s="20">
        <f>$D165*E165</f>
        <v>720</v>
      </c>
      <c r="G165" s="21">
        <v>1750</v>
      </c>
      <c r="H165" s="29">
        <f>$D165*G165</f>
        <v>10500</v>
      </c>
      <c r="K165" s="45"/>
      <c r="L165" s="45"/>
      <c r="M165" s="45"/>
      <c r="N165" s="45"/>
    </row>
    <row r="166" spans="1:14" x14ac:dyDescent="0.25">
      <c r="A166" s="12">
        <f t="shared" si="17"/>
        <v>31</v>
      </c>
      <c r="B166" s="15" t="s">
        <v>47</v>
      </c>
      <c r="C166" s="14" t="s">
        <v>38</v>
      </c>
      <c r="D166" s="10">
        <v>3</v>
      </c>
      <c r="E166" s="21">
        <v>20000</v>
      </c>
      <c r="F166" s="29">
        <f>$D166*E166</f>
        <v>60000</v>
      </c>
      <c r="G166" s="21">
        <v>500</v>
      </c>
      <c r="H166" s="20">
        <f>$D166*G166</f>
        <v>1500</v>
      </c>
      <c r="K166" s="45"/>
      <c r="L166" s="45"/>
      <c r="M166" s="45"/>
      <c r="N166" s="45"/>
    </row>
    <row r="167" spans="1:14" x14ac:dyDescent="0.25">
      <c r="A167" s="12">
        <f t="shared" si="17"/>
        <v>32</v>
      </c>
      <c r="B167" s="18" t="s">
        <v>48</v>
      </c>
      <c r="C167" s="12" t="s">
        <v>49</v>
      </c>
      <c r="D167" s="10">
        <v>1</v>
      </c>
      <c r="E167" s="21">
        <v>500</v>
      </c>
      <c r="F167" s="20">
        <f>$D167*E167</f>
        <v>500</v>
      </c>
      <c r="G167" s="21">
        <v>500</v>
      </c>
      <c r="H167" s="20">
        <f>$D167*G167</f>
        <v>500</v>
      </c>
      <c r="K167" s="45"/>
      <c r="L167" s="45"/>
      <c r="M167" s="45"/>
      <c r="N167" s="45"/>
    </row>
    <row r="168" spans="1:14" x14ac:dyDescent="0.25">
      <c r="A168" s="12">
        <f t="shared" si="17"/>
        <v>33</v>
      </c>
      <c r="B168" s="18" t="s">
        <v>50</v>
      </c>
      <c r="C168" s="12" t="s">
        <v>49</v>
      </c>
      <c r="D168" s="10">
        <v>1</v>
      </c>
      <c r="E168" s="21">
        <v>5000</v>
      </c>
      <c r="F168" s="20">
        <f>$D168*E168</f>
        <v>5000</v>
      </c>
      <c r="G168" s="21">
        <v>5000</v>
      </c>
      <c r="H168" s="20">
        <f>$D168*G168</f>
        <v>5000</v>
      </c>
      <c r="K168" s="45"/>
      <c r="L168" s="45"/>
      <c r="M168" s="45"/>
      <c r="N168" s="45"/>
    </row>
    <row r="169" spans="1:14" ht="15.75" thickBot="1" x14ac:dyDescent="0.3">
      <c r="A169" s="12">
        <f t="shared" si="17"/>
        <v>34</v>
      </c>
      <c r="B169" s="18" t="s">
        <v>51</v>
      </c>
      <c r="C169" s="12" t="s">
        <v>49</v>
      </c>
      <c r="D169" s="10">
        <v>1</v>
      </c>
      <c r="E169" s="21">
        <v>25000</v>
      </c>
      <c r="F169" s="20">
        <f>$D169*E169</f>
        <v>25000</v>
      </c>
      <c r="G169" s="21">
        <v>25000</v>
      </c>
      <c r="H169" s="20">
        <f>$D169*G169</f>
        <v>25000</v>
      </c>
      <c r="K169" s="45"/>
      <c r="L169" s="45"/>
      <c r="M169" s="45"/>
      <c r="N169" s="45"/>
    </row>
    <row r="170" spans="1:14" ht="15.75" x14ac:dyDescent="0.25">
      <c r="A170" s="3"/>
      <c r="B170" s="3"/>
      <c r="C170" s="3"/>
      <c r="D170" s="3"/>
      <c r="E170" s="24"/>
      <c r="F170" s="23">
        <f>SUM(F136:F169)</f>
        <v>2393000</v>
      </c>
      <c r="G170" s="22"/>
      <c r="H170" s="23">
        <f>SUM(H136:H169)</f>
        <v>2963968</v>
      </c>
      <c r="K170" s="46"/>
      <c r="L170" s="47"/>
      <c r="M170" s="46"/>
      <c r="N170" s="47"/>
    </row>
    <row r="171" spans="1:14" ht="15.75" x14ac:dyDescent="0.25">
      <c r="F171" s="31">
        <v>2389000</v>
      </c>
      <c r="G171" s="25"/>
      <c r="H171" s="31">
        <v>1396888</v>
      </c>
    </row>
  </sheetData>
  <mergeCells count="35">
    <mergeCell ref="E48:F48"/>
    <mergeCell ref="E91:F91"/>
    <mergeCell ref="E134:F134"/>
    <mergeCell ref="I5:J5"/>
    <mergeCell ref="K5:L5"/>
    <mergeCell ref="M5:N5"/>
    <mergeCell ref="A5:A6"/>
    <mergeCell ref="B5:B6"/>
    <mergeCell ref="C5:C6"/>
    <mergeCell ref="D5:D6"/>
    <mergeCell ref="E5:F5"/>
    <mergeCell ref="G5:H5"/>
    <mergeCell ref="K48:L48"/>
    <mergeCell ref="A91:A92"/>
    <mergeCell ref="B91:B92"/>
    <mergeCell ref="C91:C92"/>
    <mergeCell ref="D91:D92"/>
    <mergeCell ref="M48:N48"/>
    <mergeCell ref="G91:H91"/>
    <mergeCell ref="I91:J91"/>
    <mergeCell ref="A48:A49"/>
    <mergeCell ref="B48:B49"/>
    <mergeCell ref="C48:C49"/>
    <mergeCell ref="D48:D49"/>
    <mergeCell ref="G134:H134"/>
    <mergeCell ref="G48:H48"/>
    <mergeCell ref="I48:J48"/>
    <mergeCell ref="K134:L134"/>
    <mergeCell ref="M134:N134"/>
    <mergeCell ref="K91:L91"/>
    <mergeCell ref="A134:A135"/>
    <mergeCell ref="B134:B135"/>
    <mergeCell ref="C134:C135"/>
    <mergeCell ref="D134:D135"/>
    <mergeCell ref="M91:N91"/>
  </mergeCells>
  <printOptions horizontalCentered="1"/>
  <pageMargins left="0.7" right="0.7" top="0.75" bottom="0.75" header="0.3" footer="0.3"/>
  <pageSetup scale="36" fitToWidth="0" orientation="landscape" r:id="rId1"/>
  <rowBreaks count="1" manualBreakCount="1">
    <brk id="85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Dannhardt</dc:creator>
  <cp:lastModifiedBy>Patricia Dannhardt</cp:lastModifiedBy>
  <cp:lastPrinted>2023-12-07T17:22:25Z</cp:lastPrinted>
  <dcterms:created xsi:type="dcterms:W3CDTF">2023-12-07T16:47:50Z</dcterms:created>
  <dcterms:modified xsi:type="dcterms:W3CDTF">2023-12-08T15:40:43Z</dcterms:modified>
</cp:coreProperties>
</file>