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NTRACTS AND RFPs\2023 Contracts\2023-10 Emergency Sewer Main &amp; Manhole Repair\"/>
    </mc:Choice>
  </mc:AlternateContent>
  <xr:revisionPtr revIDLastSave="0" documentId="13_ncr:1_{D52A3823-7CD2-4EC6-80C1-D4C3DD80D9C5}" xr6:coauthVersionLast="47" xr6:coauthVersionMax="47" xr10:uidLastSave="{00000000-0000-0000-0000-000000000000}"/>
  <bookViews>
    <workbookView xWindow="4275" yWindow="645" windowWidth="21600" windowHeight="11385" xr2:uid="{BC4B713B-FA64-46D2-BA3F-A940D0189B9E}"/>
  </bookViews>
  <sheets>
    <sheet name="2023-10 Bid Comparis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8" i="1" l="1"/>
  <c r="Q127" i="1"/>
  <c r="R127" i="1"/>
  <c r="S127" i="1"/>
  <c r="Q123" i="1"/>
  <c r="R123" i="1"/>
  <c r="S123" i="1"/>
  <c r="Q111" i="1"/>
  <c r="R111" i="1"/>
  <c r="S111" i="1"/>
  <c r="Q56" i="1"/>
  <c r="R56" i="1"/>
  <c r="S56" i="1"/>
  <c r="Q46" i="1"/>
  <c r="R46" i="1"/>
  <c r="S46" i="1"/>
  <c r="Q36" i="1"/>
  <c r="R36" i="1"/>
  <c r="S36" i="1"/>
  <c r="Q26" i="1"/>
  <c r="R26" i="1"/>
  <c r="S26" i="1"/>
  <c r="M127" i="1"/>
  <c r="N127" i="1"/>
  <c r="O127" i="1"/>
  <c r="M123" i="1"/>
  <c r="N123" i="1"/>
  <c r="O123" i="1"/>
  <c r="M111" i="1"/>
  <c r="N111" i="1"/>
  <c r="O111" i="1"/>
  <c r="M56" i="1"/>
  <c r="N56" i="1"/>
  <c r="O56" i="1"/>
  <c r="M46" i="1"/>
  <c r="N46" i="1"/>
  <c r="O46" i="1"/>
  <c r="M36" i="1"/>
  <c r="N36" i="1"/>
  <c r="O36" i="1"/>
  <c r="M26" i="1"/>
  <c r="N26" i="1"/>
  <c r="O26" i="1"/>
  <c r="I127" i="1"/>
  <c r="J127" i="1"/>
  <c r="K127" i="1"/>
  <c r="I123" i="1"/>
  <c r="J123" i="1"/>
  <c r="K123" i="1"/>
  <c r="I111" i="1"/>
  <c r="J111" i="1"/>
  <c r="K111" i="1"/>
  <c r="I26" i="1"/>
  <c r="J26" i="1"/>
  <c r="K26" i="1"/>
  <c r="I36" i="1"/>
  <c r="J36" i="1"/>
  <c r="K36" i="1"/>
  <c r="I46" i="1"/>
  <c r="J46" i="1"/>
  <c r="K46" i="1"/>
  <c r="I56" i="1"/>
  <c r="J56" i="1"/>
  <c r="K56" i="1"/>
  <c r="N128" i="1" l="1"/>
  <c r="K128" i="1"/>
  <c r="J128" i="1"/>
  <c r="M128" i="1"/>
  <c r="R128" i="1"/>
  <c r="S128" i="1"/>
  <c r="Q128" i="1"/>
  <c r="R129" i="1" s="1"/>
  <c r="O128" i="1"/>
  <c r="N129" i="1" l="1"/>
  <c r="N131" i="1" s="1"/>
  <c r="J129" i="1"/>
  <c r="J131" i="1" s="1"/>
</calcChain>
</file>

<file path=xl/sharedStrings.xml><?xml version="1.0" encoding="utf-8"?>
<sst xmlns="http://schemas.openxmlformats.org/spreadsheetml/2006/main" count="227" uniqueCount="127">
  <si>
    <t>Special Services &amp; Equipment</t>
  </si>
  <si>
    <t>Straight time unit pricing 7am - 4:00pm Monday- Friday</t>
  </si>
  <si>
    <t>Time-and-a-half pricing = 4:00pm • 7am Monday- Saturday</t>
  </si>
  <si>
    <t>Unit</t>
  </si>
  <si>
    <t>Item</t>
  </si>
  <si>
    <t>Description</t>
  </si>
  <si>
    <t>Double Time Holiday Unit Pricing = Double time unit prices will be In effect for all work performed on Sundays and the following Federal Holidays only: New Year's Day, Martin Luther King, Jr. Washington's Birthday, Memorial Day, Independence Day, Labor Day, Columbus Day, Veterans Day, Thanksgilllng Day and Christmas Day</t>
  </si>
  <si>
    <t>Project Manager</t>
  </si>
  <si>
    <t>Site Superintendent</t>
  </si>
  <si>
    <t>Office Administration</t>
  </si>
  <si>
    <t>Union Operator</t>
  </si>
  <si>
    <t>Union Laborer</t>
  </si>
  <si>
    <t>Sidewalk Removal</t>
  </si>
  <si>
    <t>Pavement Removal</t>
  </si>
  <si>
    <t>Curb Removal &amp; Replacement</t>
  </si>
  <si>
    <t>Portland Cement Concrete Driveway Removal</t>
  </si>
  <si>
    <t>Hot-Mix Asphalt Driveway Removal</t>
  </si>
  <si>
    <t>New 48" Sanitary Manhole from 11' - 20' In Depth</t>
  </si>
  <si>
    <t>Sanitary Manhole Chimney Seal</t>
  </si>
  <si>
    <t>14' - 16' Depth</t>
  </si>
  <si>
    <t>10' -12' Depth</t>
  </si>
  <si>
    <t>12' - 14' Depth</t>
  </si>
  <si>
    <t>16' - 18' Depth</t>
  </si>
  <si>
    <t>&gt; 20' In depth</t>
  </si>
  <si>
    <t>4' - 8' Depth</t>
  </si>
  <si>
    <t>8' - 10' Depth</t>
  </si>
  <si>
    <t>18' - 20' Depth</t>
  </si>
  <si>
    <t>LF</t>
  </si>
  <si>
    <t>Excavator 5000 • 9000</t>
  </si>
  <si>
    <t>Excavator 13000 - 22000</t>
  </si>
  <si>
    <t>Excavator 23000 - 34000</t>
  </si>
  <si>
    <t>Excavator 13000 - 22000 w/Hammer</t>
  </si>
  <si>
    <t>Excavator 10000 - 12000</t>
  </si>
  <si>
    <t>Excavator 35000 - 54000</t>
  </si>
  <si>
    <t>Excavator 55000 - 76000</t>
  </si>
  <si>
    <t>Excavator 5000 - 9000 w/Hammer</t>
  </si>
  <si>
    <t>Excavator 10000 - 12000 w/Hammer</t>
  </si>
  <si>
    <t>HR</t>
  </si>
  <si>
    <t>SF</t>
  </si>
  <si>
    <t>SY</t>
  </si>
  <si>
    <t>SY-EACH</t>
  </si>
  <si>
    <t>EA</t>
  </si>
  <si>
    <t>Excavator 23000 - 34000 w/Hammer</t>
  </si>
  <si>
    <t>Excavator 35000 - 54000 w/Hammer</t>
  </si>
  <si>
    <t>Excavator 66000 - 76000 w/Hammer</t>
  </si>
  <si>
    <t>Skid Steer &lt;2000Ibs</t>
  </si>
  <si>
    <t>Skid Steer 2000 - 4000</t>
  </si>
  <si>
    <t>Skid Steer 2000 - 4000 w/Hydraulic Power Accessories</t>
  </si>
  <si>
    <t>Wheel Loader 22000 - 32000</t>
  </si>
  <si>
    <t>WheeI Loader - 9000 - 16000</t>
  </si>
  <si>
    <t>Truck 150 or Equal</t>
  </si>
  <si>
    <t>Truck 250 or Equal</t>
  </si>
  <si>
    <t>Truck 350 or Equal</t>
  </si>
  <si>
    <t>Truck 450 or Equal</t>
  </si>
  <si>
    <t>Truck 550 or Equal</t>
  </si>
  <si>
    <t>Truck 650 or Equal</t>
  </si>
  <si>
    <t>Tandem Tractor</t>
  </si>
  <si>
    <t>Tandem Dump Truck</t>
  </si>
  <si>
    <t>10 Ton Tag</t>
  </si>
  <si>
    <t>20 Ton Tag</t>
  </si>
  <si>
    <t>35 Ton Lowboy (2 axle)</t>
  </si>
  <si>
    <t>50 Ton Lowboy (3 axle)</t>
  </si>
  <si>
    <t>Dump Truck (Semi)</t>
  </si>
  <si>
    <t>Vacuum Excavator Trailer Mounted</t>
  </si>
  <si>
    <t>Air Compressor &lt;200 CFM</t>
  </si>
  <si>
    <t>Gas Saw Hand</t>
  </si>
  <si>
    <t>Gas Saw Walk</t>
  </si>
  <si>
    <t>Jack Hammer &lt;80#</t>
  </si>
  <si>
    <t>Plate Compactor</t>
  </si>
  <si>
    <t>Chainsaw</t>
  </si>
  <si>
    <t>Water Pump up to 2"</t>
  </si>
  <si>
    <t>Water Pump 3"</t>
  </si>
  <si>
    <t>Water Pump 4"</t>
  </si>
  <si>
    <t>Generator up to 15000 watt</t>
  </si>
  <si>
    <t>Light Tower 6000 watt</t>
  </si>
  <si>
    <t>Directional Drills Up To 10000 lbs.</t>
  </si>
  <si>
    <t>Directional Drills 10000 - 20000 lbs.</t>
  </si>
  <si>
    <t>Directional Drills 21000 - 30000 lbs</t>
  </si>
  <si>
    <t>Directional Drills 31000 - 40000 lbs</t>
  </si>
  <si>
    <t>Aluminum Shore Box or Equal up to 15 x 15</t>
  </si>
  <si>
    <t>Hardwood Mat</t>
  </si>
  <si>
    <t>Steel Road Plate</t>
  </si>
  <si>
    <t>DY</t>
  </si>
  <si>
    <t>Dense Graded Aggregate Stone</t>
  </si>
  <si>
    <t>Select Backfill Material</t>
  </si>
  <si>
    <t>Additional Laborer</t>
  </si>
  <si>
    <t>CU</t>
  </si>
  <si>
    <t>Wheel Loader 16000 - 21000</t>
  </si>
  <si>
    <t>Pavlng and Restoration Crew = 1 Foreman, 1 Truck Driver, 2 Laborers + Vehicles and Equipment</t>
  </si>
  <si>
    <t>Tralflc Control</t>
  </si>
  <si>
    <t>Base Crew</t>
  </si>
  <si>
    <t>Landscape Restoratlon</t>
  </si>
  <si>
    <t>Cold Patch (2" compacted thlckness)</t>
  </si>
  <si>
    <t>State Road Paving Restoration</t>
  </si>
  <si>
    <t>Local Street Paving Restoration</t>
  </si>
  <si>
    <t>Oxygen/Acetylene Cutting Torch</t>
  </si>
  <si>
    <t>Backhoe Loader 20000 - 30000</t>
  </si>
  <si>
    <t>Backhoe Loader 20000 - 30000 w/Hammer</t>
  </si>
  <si>
    <t>Skid Steer &lt;2000 w/Hydraullc Power Accessories</t>
  </si>
  <si>
    <t>New 48" Sanitary Manhole to 10' In Depth</t>
  </si>
  <si>
    <t>Price Index 1</t>
  </si>
  <si>
    <t>Price Index 2</t>
  </si>
  <si>
    <t>CY</t>
  </si>
  <si>
    <t>Price Index</t>
  </si>
  <si>
    <t>Disposal of Bituminous/Portland Concrete</t>
  </si>
  <si>
    <t>Disposal of Non-Hazardous SpoiI Meterial</t>
  </si>
  <si>
    <t>County Road Paving Restoration</t>
  </si>
  <si>
    <t xml:space="preserve">CONTRACT 2023-10 - Emergency Repairs to Sanitary Sewer System - Proposal &amp; Schedule Per Four (4) Person Crew </t>
  </si>
  <si>
    <t>Price Index 3</t>
  </si>
  <si>
    <t>Waters &amp; Bugbee, Inc.</t>
  </si>
  <si>
    <t>J. Fletcher Creamer &amp; Son, Inc.</t>
  </si>
  <si>
    <t>Crest Construction Group, LLC</t>
  </si>
  <si>
    <t>Remove/Replace 36"-48" Dia. MH to 11' - 20' Depth</t>
  </si>
  <si>
    <t>Remove/Replace 36"-48" Dia. Drop MH to 11'-20' Depth</t>
  </si>
  <si>
    <t>Remove/Replace 38" - 48" Dia. Drop MH to 10' Depth</t>
  </si>
  <si>
    <t>Remove/Replace 38"-48" Dia. MH to 10' Depth</t>
  </si>
  <si>
    <t>Remove/Replace MH Rim &amp; Lid (Provided by Owner)</t>
  </si>
  <si>
    <t>Remove 2"-8" sewer main/replace with 2" -  8" PVC SDR 26</t>
  </si>
  <si>
    <t>Remove 8"-14" sewer main/replace with 8" - 14" PVC, SDR 26</t>
  </si>
  <si>
    <t>Remove 16"-24" sewer main/replace with 16" - 24" PVC, SDR 26</t>
  </si>
  <si>
    <t>Combined Totals</t>
  </si>
  <si>
    <t>Difference between bid amount and column totals</t>
  </si>
  <si>
    <t>Column Totals by index</t>
  </si>
  <si>
    <t>Bidder amount in RFP</t>
  </si>
  <si>
    <t>Option 3: Reject all responses, revise specifications and re-advertise and post</t>
  </si>
  <si>
    <t>Option 2: Accept the response from Waters &amp; Bugbee as the lower of the two remaining responses</t>
  </si>
  <si>
    <t>Option 1: Consider the response from J. Fletcher Creamer &amp; Son, Inc. as both materially and mathmatically unbalanced, irregular in nature when compared to other responses, and inconsistent with the two (2) other responses and reject same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</si>
</sst>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7"/>
      <color rgb="FFFF0000"/>
      <name val="Arial"/>
      <family val="2"/>
    </font>
    <font>
      <b/>
      <sz val="7"/>
      <color rgb="FF00B05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164" fontId="1" fillId="0" borderId="1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164" fontId="3" fillId="0" borderId="21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64" fontId="3" fillId="0" borderId="22" xfId="0" applyNumberFormat="1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164" fontId="1" fillId="0" borderId="14" xfId="0" applyNumberFormat="1" applyFont="1" applyBorder="1" applyAlignment="1">
      <alignment vertical="center"/>
    </xf>
    <xf numFmtId="164" fontId="1" fillId="2" borderId="11" xfId="0" applyNumberFormat="1" applyFont="1" applyFill="1" applyBorder="1" applyAlignment="1">
      <alignment vertical="center"/>
    </xf>
    <xf numFmtId="164" fontId="1" fillId="2" borderId="12" xfId="0" applyNumberFormat="1" applyFont="1" applyFill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164" fontId="3" fillId="0" borderId="1" xfId="0" applyNumberFormat="1" applyFont="1" applyBorder="1" applyAlignment="1">
      <alignment vertical="center"/>
    </xf>
    <xf numFmtId="164" fontId="1" fillId="0" borderId="19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4" fontId="1" fillId="0" borderId="1" xfId="0" applyNumberFormat="1" applyFont="1" applyBorder="1" applyAlignment="1">
      <alignment vertical="center"/>
    </xf>
    <xf numFmtId="44" fontId="1" fillId="0" borderId="6" xfId="0" applyNumberFormat="1" applyFont="1" applyBorder="1" applyAlignment="1">
      <alignment vertical="center"/>
    </xf>
    <xf numFmtId="44" fontId="1" fillId="0" borderId="8" xfId="0" applyNumberFormat="1" applyFont="1" applyBorder="1" applyAlignment="1">
      <alignment vertical="center"/>
    </xf>
    <xf numFmtId="44" fontId="1" fillId="0" borderId="9" xfId="0" applyNumberFormat="1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44" fontId="3" fillId="0" borderId="28" xfId="0" applyNumberFormat="1" applyFont="1" applyBorder="1" applyAlignment="1">
      <alignment vertical="center"/>
    </xf>
    <xf numFmtId="44" fontId="3" fillId="0" borderId="29" xfId="0" applyNumberFormat="1" applyFont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44" fontId="3" fillId="0" borderId="0" xfId="0" applyNumberFormat="1" applyFont="1" applyAlignment="1">
      <alignment vertical="center"/>
    </xf>
    <xf numFmtId="44" fontId="3" fillId="0" borderId="20" xfId="0" applyNumberFormat="1" applyFont="1" applyBorder="1" applyAlignment="1">
      <alignment vertical="center"/>
    </xf>
    <xf numFmtId="164" fontId="1" fillId="0" borderId="31" xfId="0" applyNumberFormat="1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164" fontId="1" fillId="0" borderId="32" xfId="0" applyNumberFormat="1" applyFont="1" applyBorder="1" applyAlignment="1">
      <alignment vertical="center"/>
    </xf>
    <xf numFmtId="164" fontId="3" fillId="0" borderId="31" xfId="0" applyNumberFormat="1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164" fontId="4" fillId="0" borderId="31" xfId="0" applyNumberFormat="1" applyFont="1" applyBorder="1" applyAlignment="1">
      <alignment vertical="center"/>
    </xf>
    <xf numFmtId="164" fontId="5" fillId="0" borderId="3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709DB-B2EA-4257-B5F8-054BEC81BFBB}">
  <dimension ref="A1:S137"/>
  <sheetViews>
    <sheetView tabSelected="1" topLeftCell="A119" zoomScale="120" zoomScaleNormal="120" workbookViewId="0">
      <selection activeCell="I130" sqref="I130"/>
    </sheetView>
  </sheetViews>
  <sheetFormatPr defaultRowHeight="12" customHeight="1" x14ac:dyDescent="0.25"/>
  <cols>
    <col min="1" max="1" width="4.5703125" style="1" customWidth="1"/>
    <col min="2" max="4" width="9.140625" style="1"/>
    <col min="5" max="5" width="6.5703125" style="1" customWidth="1"/>
    <col min="6" max="6" width="1.85546875" style="1" hidden="1" customWidth="1"/>
    <col min="7" max="7" width="7" style="1" hidden="1" customWidth="1"/>
    <col min="8" max="8" width="4.42578125" style="1" customWidth="1"/>
    <col min="9" max="9" width="9.28515625" style="1" customWidth="1"/>
    <col min="10" max="10" width="10.42578125" style="1" customWidth="1"/>
    <col min="11" max="11" width="9.28515625" style="1" customWidth="1"/>
    <col min="12" max="12" width="1" style="1" customWidth="1"/>
    <col min="13" max="13" width="9" style="1" customWidth="1"/>
    <col min="14" max="15" width="8.7109375" style="1" customWidth="1"/>
    <col min="16" max="16" width="1" style="1" customWidth="1"/>
    <col min="17" max="17" width="10.85546875" style="1" customWidth="1"/>
    <col min="18" max="18" width="10.7109375" style="1" customWidth="1"/>
    <col min="19" max="19" width="10.42578125" style="1" customWidth="1"/>
    <col min="20" max="16384" width="9.140625" style="1"/>
  </cols>
  <sheetData>
    <row r="1" spans="1:19" ht="12" customHeight="1" thickBot="1" x14ac:dyDescent="0.3">
      <c r="A1" s="82" t="s">
        <v>107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4"/>
    </row>
    <row r="2" spans="1:19" ht="12" customHeight="1" thickBot="1" x14ac:dyDescent="0.3">
      <c r="A2" s="85" t="s">
        <v>103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7"/>
    </row>
    <row r="3" spans="1:19" ht="12" customHeight="1" thickBot="1" x14ac:dyDescent="0.3">
      <c r="A3" s="52">
        <v>1</v>
      </c>
      <c r="B3" s="85" t="s">
        <v>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7"/>
    </row>
    <row r="4" spans="1:19" ht="12" customHeight="1" thickBot="1" x14ac:dyDescent="0.3">
      <c r="A4" s="53">
        <v>2</v>
      </c>
      <c r="B4" s="85" t="s">
        <v>2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7"/>
    </row>
    <row r="5" spans="1:19" ht="24.75" customHeight="1" thickBot="1" x14ac:dyDescent="0.3">
      <c r="A5" s="53">
        <v>3</v>
      </c>
      <c r="B5" s="88" t="s">
        <v>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90"/>
    </row>
    <row r="6" spans="1:19" ht="9.9499999999999993" customHeight="1" thickBot="1" x14ac:dyDescent="0.3">
      <c r="A6" s="39"/>
      <c r="B6" s="96"/>
      <c r="C6" s="97"/>
      <c r="D6" s="97"/>
      <c r="E6" s="97"/>
      <c r="F6" s="97"/>
      <c r="G6" s="98"/>
      <c r="H6" s="40"/>
      <c r="I6" s="96" t="s">
        <v>111</v>
      </c>
      <c r="J6" s="97"/>
      <c r="K6" s="98"/>
      <c r="M6" s="99" t="s">
        <v>110</v>
      </c>
      <c r="N6" s="100"/>
      <c r="O6" s="101"/>
      <c r="Q6" s="102" t="s">
        <v>109</v>
      </c>
      <c r="R6" s="103"/>
      <c r="S6" s="104"/>
    </row>
    <row r="7" spans="1:19" ht="9.9499999999999993" customHeight="1" thickBot="1" x14ac:dyDescent="0.3">
      <c r="A7" s="55" t="s">
        <v>4</v>
      </c>
      <c r="B7" s="62" t="s">
        <v>5</v>
      </c>
      <c r="C7" s="62"/>
      <c r="D7" s="62"/>
      <c r="E7" s="62"/>
      <c r="F7" s="62"/>
      <c r="G7" s="62"/>
      <c r="H7" s="56" t="s">
        <v>3</v>
      </c>
      <c r="I7" s="56" t="s">
        <v>100</v>
      </c>
      <c r="J7" s="56" t="s">
        <v>101</v>
      </c>
      <c r="K7" s="57" t="s">
        <v>108</v>
      </c>
      <c r="M7" s="55" t="s">
        <v>100</v>
      </c>
      <c r="N7" s="56" t="s">
        <v>101</v>
      </c>
      <c r="O7" s="57" t="s">
        <v>108</v>
      </c>
      <c r="Q7" s="55" t="s">
        <v>100</v>
      </c>
      <c r="R7" s="56" t="s">
        <v>101</v>
      </c>
      <c r="S7" s="57" t="s">
        <v>108</v>
      </c>
    </row>
    <row r="8" spans="1:19" ht="9.9499999999999993" customHeight="1" x14ac:dyDescent="0.25">
      <c r="A8" s="54">
        <v>1</v>
      </c>
      <c r="B8" s="63" t="s">
        <v>7</v>
      </c>
      <c r="C8" s="63"/>
      <c r="D8" s="63"/>
      <c r="E8" s="63"/>
      <c r="F8" s="63"/>
      <c r="G8" s="63"/>
      <c r="H8" s="17" t="s">
        <v>37</v>
      </c>
      <c r="I8" s="18">
        <v>175</v>
      </c>
      <c r="J8" s="18">
        <v>262.5</v>
      </c>
      <c r="K8" s="24">
        <v>350</v>
      </c>
      <c r="M8" s="6">
        <v>1</v>
      </c>
      <c r="N8" s="7">
        <v>1</v>
      </c>
      <c r="O8" s="8">
        <v>1</v>
      </c>
      <c r="Q8" s="6">
        <v>125</v>
      </c>
      <c r="R8" s="7">
        <v>125</v>
      </c>
      <c r="S8" s="8">
        <v>125</v>
      </c>
    </row>
    <row r="9" spans="1:19" ht="9.9499999999999993" customHeight="1" x14ac:dyDescent="0.25">
      <c r="A9" s="2">
        <v>2</v>
      </c>
      <c r="B9" s="61" t="s">
        <v>8</v>
      </c>
      <c r="C9" s="61"/>
      <c r="D9" s="61"/>
      <c r="E9" s="61"/>
      <c r="F9" s="61"/>
      <c r="G9" s="61"/>
      <c r="H9" s="3" t="s">
        <v>37</v>
      </c>
      <c r="I9" s="4">
        <v>175</v>
      </c>
      <c r="J9" s="4">
        <v>262.5</v>
      </c>
      <c r="K9" s="5">
        <v>350</v>
      </c>
      <c r="M9" s="9">
        <v>50</v>
      </c>
      <c r="N9" s="4">
        <v>50</v>
      </c>
      <c r="O9" s="5">
        <v>50</v>
      </c>
      <c r="Q9" s="9">
        <v>145</v>
      </c>
      <c r="R9" s="4">
        <v>190</v>
      </c>
      <c r="S9" s="5">
        <v>235</v>
      </c>
    </row>
    <row r="10" spans="1:19" ht="9.9499999999999993" customHeight="1" x14ac:dyDescent="0.25">
      <c r="A10" s="2">
        <v>3</v>
      </c>
      <c r="B10" s="61" t="s">
        <v>9</v>
      </c>
      <c r="C10" s="61"/>
      <c r="D10" s="61"/>
      <c r="E10" s="61"/>
      <c r="F10" s="61"/>
      <c r="G10" s="61"/>
      <c r="H10" s="3" t="s">
        <v>37</v>
      </c>
      <c r="I10" s="4">
        <v>95</v>
      </c>
      <c r="J10" s="4">
        <v>142.5</v>
      </c>
      <c r="K10" s="5">
        <v>190</v>
      </c>
      <c r="M10" s="9">
        <v>1</v>
      </c>
      <c r="N10" s="4">
        <v>1</v>
      </c>
      <c r="O10" s="5">
        <v>1</v>
      </c>
      <c r="Q10" s="9">
        <v>45</v>
      </c>
      <c r="R10" s="4">
        <v>45</v>
      </c>
      <c r="S10" s="5">
        <v>45</v>
      </c>
    </row>
    <row r="11" spans="1:19" ht="9.9499999999999993" customHeight="1" x14ac:dyDescent="0.25">
      <c r="A11" s="2">
        <v>4</v>
      </c>
      <c r="B11" s="61" t="s">
        <v>10</v>
      </c>
      <c r="C11" s="61"/>
      <c r="D11" s="61"/>
      <c r="E11" s="61"/>
      <c r="F11" s="61"/>
      <c r="G11" s="61"/>
      <c r="H11" s="3" t="s">
        <v>37</v>
      </c>
      <c r="I11" s="4">
        <v>200</v>
      </c>
      <c r="J11" s="4">
        <v>300</v>
      </c>
      <c r="K11" s="5">
        <v>400</v>
      </c>
      <c r="M11" s="9">
        <v>150</v>
      </c>
      <c r="N11" s="4">
        <v>175</v>
      </c>
      <c r="O11" s="5">
        <v>200</v>
      </c>
      <c r="Q11" s="9">
        <v>155</v>
      </c>
      <c r="R11" s="4">
        <v>220</v>
      </c>
      <c r="S11" s="5">
        <v>285</v>
      </c>
    </row>
    <row r="12" spans="1:19" ht="9.9499999999999993" customHeight="1" x14ac:dyDescent="0.25">
      <c r="A12" s="2">
        <v>5</v>
      </c>
      <c r="B12" s="61" t="s">
        <v>11</v>
      </c>
      <c r="C12" s="61"/>
      <c r="D12" s="61"/>
      <c r="E12" s="61"/>
      <c r="F12" s="61"/>
      <c r="G12" s="61"/>
      <c r="H12" s="3" t="s">
        <v>37</v>
      </c>
      <c r="I12" s="4">
        <v>200</v>
      </c>
      <c r="J12" s="4">
        <v>300</v>
      </c>
      <c r="K12" s="5">
        <v>400</v>
      </c>
      <c r="M12" s="9">
        <v>375</v>
      </c>
      <c r="N12" s="4">
        <v>400</v>
      </c>
      <c r="O12" s="5">
        <v>425</v>
      </c>
      <c r="Q12" s="9">
        <v>130</v>
      </c>
      <c r="R12" s="4">
        <v>170</v>
      </c>
      <c r="S12" s="5">
        <v>210</v>
      </c>
    </row>
    <row r="13" spans="1:19" ht="9.9499999999999993" customHeight="1" x14ac:dyDescent="0.25">
      <c r="A13" s="2">
        <v>6</v>
      </c>
      <c r="B13" s="61" t="s">
        <v>12</v>
      </c>
      <c r="C13" s="61"/>
      <c r="D13" s="61"/>
      <c r="E13" s="61"/>
      <c r="F13" s="61"/>
      <c r="G13" s="61"/>
      <c r="H13" s="3" t="s">
        <v>38</v>
      </c>
      <c r="I13" s="4">
        <v>50</v>
      </c>
      <c r="J13" s="4">
        <v>75</v>
      </c>
      <c r="K13" s="5">
        <v>100</v>
      </c>
      <c r="M13" s="9">
        <v>15</v>
      </c>
      <c r="N13" s="4">
        <v>15</v>
      </c>
      <c r="O13" s="5">
        <v>1</v>
      </c>
      <c r="Q13" s="9">
        <v>4.6500000000000004</v>
      </c>
      <c r="R13" s="4">
        <v>5.8</v>
      </c>
      <c r="S13" s="5">
        <v>6.95</v>
      </c>
    </row>
    <row r="14" spans="1:19" ht="9.9499999999999993" customHeight="1" x14ac:dyDescent="0.25">
      <c r="A14" s="2">
        <v>7</v>
      </c>
      <c r="B14" s="61" t="s">
        <v>13</v>
      </c>
      <c r="C14" s="61"/>
      <c r="D14" s="61"/>
      <c r="E14" s="61"/>
      <c r="F14" s="61"/>
      <c r="G14" s="61"/>
      <c r="H14" s="3" t="s">
        <v>39</v>
      </c>
      <c r="I14" s="4">
        <v>100</v>
      </c>
      <c r="J14" s="4">
        <v>150</v>
      </c>
      <c r="K14" s="5">
        <v>200</v>
      </c>
      <c r="M14" s="9">
        <v>50</v>
      </c>
      <c r="N14" s="4">
        <v>50</v>
      </c>
      <c r="O14" s="5">
        <v>1</v>
      </c>
      <c r="Q14" s="9">
        <v>129.75</v>
      </c>
      <c r="R14" s="4">
        <v>162.55000000000001</v>
      </c>
      <c r="S14" s="5">
        <v>195.35</v>
      </c>
    </row>
    <row r="15" spans="1:19" ht="9.9499999999999993" customHeight="1" x14ac:dyDescent="0.25">
      <c r="A15" s="2">
        <v>8</v>
      </c>
      <c r="B15" s="61" t="s">
        <v>14</v>
      </c>
      <c r="C15" s="61"/>
      <c r="D15" s="61"/>
      <c r="E15" s="61"/>
      <c r="F15" s="61"/>
      <c r="G15" s="61"/>
      <c r="H15" s="3" t="s">
        <v>27</v>
      </c>
      <c r="I15" s="4">
        <v>100</v>
      </c>
      <c r="J15" s="4">
        <v>150</v>
      </c>
      <c r="K15" s="5">
        <v>200</v>
      </c>
      <c r="M15" s="9">
        <v>75</v>
      </c>
      <c r="N15" s="4">
        <v>75</v>
      </c>
      <c r="O15" s="5">
        <v>1</v>
      </c>
      <c r="Q15" s="9">
        <v>67.650000000000006</v>
      </c>
      <c r="R15" s="4">
        <v>80</v>
      </c>
      <c r="S15" s="5">
        <v>90.6</v>
      </c>
    </row>
    <row r="16" spans="1:19" ht="9.9499999999999993" customHeight="1" x14ac:dyDescent="0.25">
      <c r="A16" s="2">
        <v>9</v>
      </c>
      <c r="B16" s="61" t="s">
        <v>15</v>
      </c>
      <c r="C16" s="61"/>
      <c r="D16" s="61"/>
      <c r="E16" s="61"/>
      <c r="F16" s="61"/>
      <c r="G16" s="61"/>
      <c r="H16" s="3" t="s">
        <v>39</v>
      </c>
      <c r="I16" s="4">
        <v>100</v>
      </c>
      <c r="J16" s="4">
        <v>150</v>
      </c>
      <c r="K16" s="5">
        <v>200</v>
      </c>
      <c r="M16" s="9">
        <v>50</v>
      </c>
      <c r="N16" s="4">
        <v>50</v>
      </c>
      <c r="O16" s="5">
        <v>1</v>
      </c>
      <c r="Q16" s="9">
        <v>62.7</v>
      </c>
      <c r="R16" s="4">
        <v>79</v>
      </c>
      <c r="S16" s="5">
        <v>95</v>
      </c>
    </row>
    <row r="17" spans="1:19" ht="9.9499999999999993" customHeight="1" x14ac:dyDescent="0.25">
      <c r="A17" s="2">
        <v>10</v>
      </c>
      <c r="B17" s="61" t="s">
        <v>16</v>
      </c>
      <c r="C17" s="61"/>
      <c r="D17" s="61"/>
      <c r="E17" s="61"/>
      <c r="F17" s="61"/>
      <c r="G17" s="61"/>
      <c r="H17" s="51" t="s">
        <v>40</v>
      </c>
      <c r="I17" s="4">
        <v>100</v>
      </c>
      <c r="J17" s="4">
        <v>150</v>
      </c>
      <c r="K17" s="5">
        <v>200</v>
      </c>
      <c r="M17" s="9">
        <v>50</v>
      </c>
      <c r="N17" s="4">
        <v>50</v>
      </c>
      <c r="O17" s="5">
        <v>1</v>
      </c>
      <c r="Q17" s="9">
        <v>124.5</v>
      </c>
      <c r="R17" s="4">
        <v>157.15</v>
      </c>
      <c r="S17" s="5">
        <v>190</v>
      </c>
    </row>
    <row r="18" spans="1:19" ht="9.9499999999999993" customHeight="1" x14ac:dyDescent="0.25">
      <c r="A18" s="2">
        <v>11</v>
      </c>
      <c r="B18" s="61" t="s">
        <v>99</v>
      </c>
      <c r="C18" s="61"/>
      <c r="D18" s="61"/>
      <c r="E18" s="61"/>
      <c r="F18" s="61"/>
      <c r="G18" s="61"/>
      <c r="H18" s="3" t="s">
        <v>41</v>
      </c>
      <c r="I18" s="4">
        <v>35000</v>
      </c>
      <c r="J18" s="4">
        <v>52500</v>
      </c>
      <c r="K18" s="5">
        <v>70000</v>
      </c>
      <c r="M18" s="9">
        <v>12000</v>
      </c>
      <c r="N18" s="4">
        <v>14000</v>
      </c>
      <c r="O18" s="5">
        <v>1</v>
      </c>
      <c r="Q18" s="9">
        <v>23805</v>
      </c>
      <c r="R18" s="4">
        <v>27475</v>
      </c>
      <c r="S18" s="5">
        <v>31150</v>
      </c>
    </row>
    <row r="19" spans="1:19" ht="9.9499999999999993" customHeight="1" x14ac:dyDescent="0.25">
      <c r="A19" s="2">
        <v>12</v>
      </c>
      <c r="B19" s="61" t="s">
        <v>17</v>
      </c>
      <c r="C19" s="61"/>
      <c r="D19" s="61"/>
      <c r="E19" s="61"/>
      <c r="F19" s="61"/>
      <c r="G19" s="61"/>
      <c r="H19" s="3" t="s">
        <v>41</v>
      </c>
      <c r="I19" s="4">
        <v>60000</v>
      </c>
      <c r="J19" s="4">
        <v>90000</v>
      </c>
      <c r="K19" s="5">
        <v>120000</v>
      </c>
      <c r="M19" s="9">
        <v>39000</v>
      </c>
      <c r="N19" s="4">
        <v>45000</v>
      </c>
      <c r="O19" s="5">
        <v>1</v>
      </c>
      <c r="Q19" s="9">
        <v>47010</v>
      </c>
      <c r="R19" s="4">
        <v>54355</v>
      </c>
      <c r="S19" s="5">
        <v>61700</v>
      </c>
    </row>
    <row r="20" spans="1:19" ht="9.9499999999999993" customHeight="1" x14ac:dyDescent="0.25">
      <c r="A20" s="2">
        <v>13</v>
      </c>
      <c r="B20" s="61" t="s">
        <v>115</v>
      </c>
      <c r="C20" s="61"/>
      <c r="D20" s="61"/>
      <c r="E20" s="61"/>
      <c r="F20" s="61"/>
      <c r="G20" s="61"/>
      <c r="H20" s="3" t="s">
        <v>41</v>
      </c>
      <c r="I20" s="4">
        <v>25000</v>
      </c>
      <c r="J20" s="4">
        <v>37500</v>
      </c>
      <c r="K20" s="5">
        <v>50000</v>
      </c>
      <c r="M20" s="9">
        <v>18000</v>
      </c>
      <c r="N20" s="4">
        <v>20000</v>
      </c>
      <c r="O20" s="5">
        <v>1</v>
      </c>
      <c r="Q20" s="9">
        <v>31200</v>
      </c>
      <c r="R20" s="4">
        <v>35800</v>
      </c>
      <c r="S20" s="5">
        <v>40380</v>
      </c>
    </row>
    <row r="21" spans="1:19" ht="9.9499999999999993" customHeight="1" x14ac:dyDescent="0.25">
      <c r="A21" s="2">
        <v>14</v>
      </c>
      <c r="B21" s="61" t="s">
        <v>114</v>
      </c>
      <c r="C21" s="61"/>
      <c r="D21" s="61"/>
      <c r="E21" s="61"/>
      <c r="F21" s="61"/>
      <c r="G21" s="61"/>
      <c r="H21" s="3" t="s">
        <v>41</v>
      </c>
      <c r="I21" s="4">
        <v>30000</v>
      </c>
      <c r="J21" s="4">
        <v>45000</v>
      </c>
      <c r="K21" s="5">
        <v>60000</v>
      </c>
      <c r="M21" s="9">
        <v>20000</v>
      </c>
      <c r="N21" s="4">
        <v>25000</v>
      </c>
      <c r="O21" s="5">
        <v>1</v>
      </c>
      <c r="Q21" s="9">
        <v>39075</v>
      </c>
      <c r="R21" s="4">
        <v>44585</v>
      </c>
      <c r="S21" s="5">
        <v>50095</v>
      </c>
    </row>
    <row r="22" spans="1:19" ht="9.9499999999999993" customHeight="1" x14ac:dyDescent="0.25">
      <c r="A22" s="2">
        <v>15</v>
      </c>
      <c r="B22" s="61" t="s">
        <v>112</v>
      </c>
      <c r="C22" s="61"/>
      <c r="D22" s="61"/>
      <c r="E22" s="61"/>
      <c r="F22" s="61"/>
      <c r="G22" s="61"/>
      <c r="H22" s="3" t="s">
        <v>41</v>
      </c>
      <c r="I22" s="4">
        <v>50000</v>
      </c>
      <c r="J22" s="4">
        <v>75000</v>
      </c>
      <c r="K22" s="5">
        <v>100000</v>
      </c>
      <c r="M22" s="9">
        <v>47500</v>
      </c>
      <c r="N22" s="4">
        <v>52000</v>
      </c>
      <c r="O22" s="5">
        <v>1</v>
      </c>
      <c r="Q22" s="9">
        <v>51890</v>
      </c>
      <c r="R22" s="4">
        <v>60155</v>
      </c>
      <c r="S22" s="5">
        <v>68420</v>
      </c>
    </row>
    <row r="23" spans="1:19" ht="9.9499999999999993" customHeight="1" x14ac:dyDescent="0.25">
      <c r="A23" s="2">
        <v>16</v>
      </c>
      <c r="B23" s="61" t="s">
        <v>113</v>
      </c>
      <c r="C23" s="61"/>
      <c r="D23" s="61"/>
      <c r="E23" s="61"/>
      <c r="F23" s="61"/>
      <c r="G23" s="61"/>
      <c r="H23" s="3" t="s">
        <v>41</v>
      </c>
      <c r="I23" s="4">
        <v>50000</v>
      </c>
      <c r="J23" s="4">
        <v>75000</v>
      </c>
      <c r="K23" s="5">
        <v>100000</v>
      </c>
      <c r="M23" s="9">
        <v>52500</v>
      </c>
      <c r="N23" s="4">
        <v>56500</v>
      </c>
      <c r="O23" s="5">
        <v>1</v>
      </c>
      <c r="Q23" s="9">
        <v>59845</v>
      </c>
      <c r="R23" s="4">
        <v>69030</v>
      </c>
      <c r="S23" s="5">
        <v>78210</v>
      </c>
    </row>
    <row r="24" spans="1:19" ht="9.9499999999999993" customHeight="1" x14ac:dyDescent="0.25">
      <c r="A24" s="2">
        <v>17</v>
      </c>
      <c r="B24" s="61" t="s">
        <v>116</v>
      </c>
      <c r="C24" s="61"/>
      <c r="D24" s="61"/>
      <c r="E24" s="61"/>
      <c r="F24" s="61"/>
      <c r="G24" s="61"/>
      <c r="H24" s="3" t="s">
        <v>41</v>
      </c>
      <c r="I24" s="4">
        <v>1500</v>
      </c>
      <c r="J24" s="4">
        <v>2250</v>
      </c>
      <c r="K24" s="5">
        <v>3000</v>
      </c>
      <c r="M24" s="9">
        <v>1000</v>
      </c>
      <c r="N24" s="4">
        <v>1100</v>
      </c>
      <c r="O24" s="5">
        <v>1</v>
      </c>
      <c r="Q24" s="9">
        <v>2030</v>
      </c>
      <c r="R24" s="4">
        <v>2450</v>
      </c>
      <c r="S24" s="5">
        <v>2855</v>
      </c>
    </row>
    <row r="25" spans="1:19" ht="9.9499999999999993" customHeight="1" x14ac:dyDescent="0.25">
      <c r="A25" s="2">
        <v>18</v>
      </c>
      <c r="B25" s="61" t="s">
        <v>18</v>
      </c>
      <c r="C25" s="61"/>
      <c r="D25" s="61"/>
      <c r="E25" s="61"/>
      <c r="F25" s="61"/>
      <c r="G25" s="61"/>
      <c r="H25" s="3" t="s">
        <v>41</v>
      </c>
      <c r="I25" s="4">
        <v>1500</v>
      </c>
      <c r="J25" s="4">
        <v>2250</v>
      </c>
      <c r="K25" s="5">
        <v>3000</v>
      </c>
      <c r="M25" s="9">
        <v>750</v>
      </c>
      <c r="N25" s="4">
        <v>800</v>
      </c>
      <c r="O25" s="5">
        <v>1</v>
      </c>
      <c r="Q25" s="9">
        <v>1935</v>
      </c>
      <c r="R25" s="4">
        <v>2350</v>
      </c>
      <c r="S25" s="5">
        <v>2760</v>
      </c>
    </row>
    <row r="26" spans="1:19" ht="9.9499999999999993" customHeight="1" thickBot="1" x14ac:dyDescent="0.3">
      <c r="A26" s="10"/>
      <c r="B26" s="71"/>
      <c r="C26" s="71"/>
      <c r="D26" s="71"/>
      <c r="E26" s="71"/>
      <c r="F26" s="71"/>
      <c r="G26" s="71"/>
      <c r="H26" s="11"/>
      <c r="I26" s="12">
        <f>SUM(I8:I25)</f>
        <v>254295</v>
      </c>
      <c r="J26" s="12">
        <f>SUM(J8:J25)</f>
        <v>381442.5</v>
      </c>
      <c r="K26" s="13">
        <f>SUM(K8:K25)</f>
        <v>508590</v>
      </c>
      <c r="M26" s="14">
        <f>SUM(M8:M25)</f>
        <v>191567</v>
      </c>
      <c r="N26" s="15">
        <f>SUM(N8:N25)</f>
        <v>215267</v>
      </c>
      <c r="O26" s="16">
        <f>SUM(O8:O25)</f>
        <v>690</v>
      </c>
      <c r="Q26" s="14">
        <f>SUM(Q8:Q25)</f>
        <v>257779.25</v>
      </c>
      <c r="R26" s="15">
        <f>SUM(R8:R25)</f>
        <v>297434.5</v>
      </c>
      <c r="S26" s="16">
        <f>SUM(S8:S25)</f>
        <v>337047.9</v>
      </c>
    </row>
    <row r="27" spans="1:19" ht="17.100000000000001" customHeight="1" x14ac:dyDescent="0.25">
      <c r="A27" s="66">
        <v>19</v>
      </c>
      <c r="B27" s="64" t="s">
        <v>117</v>
      </c>
      <c r="C27" s="64"/>
      <c r="D27" s="64"/>
      <c r="E27" s="64"/>
      <c r="F27" s="64"/>
      <c r="G27" s="64"/>
      <c r="H27" s="66" t="s">
        <v>27</v>
      </c>
      <c r="I27" s="18">
        <v>1000</v>
      </c>
      <c r="J27" s="18">
        <v>1500</v>
      </c>
      <c r="K27" s="18">
        <v>2000</v>
      </c>
      <c r="M27" s="19"/>
      <c r="N27" s="20"/>
      <c r="O27" s="21"/>
      <c r="P27" s="22"/>
      <c r="Q27" s="19"/>
      <c r="R27" s="20"/>
      <c r="S27" s="21"/>
    </row>
    <row r="28" spans="1:19" ht="9.9499999999999993" customHeight="1" x14ac:dyDescent="0.25">
      <c r="A28" s="67"/>
      <c r="B28" s="65" t="s">
        <v>24</v>
      </c>
      <c r="C28" s="65"/>
      <c r="D28" s="65"/>
      <c r="E28" s="65"/>
      <c r="F28" s="65"/>
      <c r="G28" s="65"/>
      <c r="H28" s="67"/>
      <c r="I28" s="4">
        <v>1000</v>
      </c>
      <c r="J28" s="4">
        <v>1500</v>
      </c>
      <c r="K28" s="4">
        <v>2000</v>
      </c>
      <c r="M28" s="9">
        <v>600</v>
      </c>
      <c r="N28" s="4">
        <v>650</v>
      </c>
      <c r="O28" s="5">
        <v>1</v>
      </c>
      <c r="Q28" s="9">
        <v>710</v>
      </c>
      <c r="R28" s="4">
        <v>845</v>
      </c>
      <c r="S28" s="5">
        <v>975</v>
      </c>
    </row>
    <row r="29" spans="1:19" ht="9.9499999999999993" customHeight="1" x14ac:dyDescent="0.25">
      <c r="A29" s="67"/>
      <c r="B29" s="65" t="s">
        <v>25</v>
      </c>
      <c r="C29" s="65"/>
      <c r="D29" s="65"/>
      <c r="E29" s="65"/>
      <c r="F29" s="65"/>
      <c r="G29" s="65"/>
      <c r="H29" s="67"/>
      <c r="I29" s="4">
        <v>1000</v>
      </c>
      <c r="J29" s="4">
        <v>1500</v>
      </c>
      <c r="K29" s="4">
        <v>2000</v>
      </c>
      <c r="M29" s="9">
        <v>650</v>
      </c>
      <c r="N29" s="4">
        <v>700</v>
      </c>
      <c r="O29" s="5">
        <v>1</v>
      </c>
      <c r="Q29" s="9">
        <v>1330</v>
      </c>
      <c r="R29" s="4">
        <v>1590</v>
      </c>
      <c r="S29" s="5">
        <v>1850</v>
      </c>
    </row>
    <row r="30" spans="1:19" ht="9.9499999999999993" customHeight="1" x14ac:dyDescent="0.25">
      <c r="A30" s="67"/>
      <c r="B30" s="65" t="s">
        <v>20</v>
      </c>
      <c r="C30" s="65"/>
      <c r="D30" s="65"/>
      <c r="E30" s="65"/>
      <c r="F30" s="65"/>
      <c r="G30" s="65"/>
      <c r="H30" s="67"/>
      <c r="I30" s="4">
        <v>1500</v>
      </c>
      <c r="J30" s="4">
        <v>2250</v>
      </c>
      <c r="K30" s="4">
        <v>3000</v>
      </c>
      <c r="M30" s="9">
        <v>700</v>
      </c>
      <c r="N30" s="4">
        <v>750</v>
      </c>
      <c r="O30" s="5">
        <v>1</v>
      </c>
      <c r="Q30" s="9">
        <v>1635</v>
      </c>
      <c r="R30" s="4">
        <v>1965</v>
      </c>
      <c r="S30" s="5">
        <v>2290</v>
      </c>
    </row>
    <row r="31" spans="1:19" ht="9.9499999999999993" customHeight="1" x14ac:dyDescent="0.25">
      <c r="A31" s="67"/>
      <c r="B31" s="65" t="s">
        <v>21</v>
      </c>
      <c r="C31" s="65"/>
      <c r="D31" s="65"/>
      <c r="E31" s="65"/>
      <c r="F31" s="65"/>
      <c r="G31" s="65"/>
      <c r="H31" s="67"/>
      <c r="I31" s="4">
        <v>2000</v>
      </c>
      <c r="J31" s="4">
        <v>3000</v>
      </c>
      <c r="K31" s="4">
        <v>4000</v>
      </c>
      <c r="M31" s="9">
        <v>725</v>
      </c>
      <c r="N31" s="4">
        <v>775</v>
      </c>
      <c r="O31" s="5">
        <v>1</v>
      </c>
      <c r="Q31" s="9">
        <v>1945</v>
      </c>
      <c r="R31" s="4">
        <v>2340</v>
      </c>
      <c r="S31" s="5">
        <v>2730</v>
      </c>
    </row>
    <row r="32" spans="1:19" ht="9.9499999999999993" customHeight="1" x14ac:dyDescent="0.25">
      <c r="A32" s="67"/>
      <c r="B32" s="65" t="s">
        <v>19</v>
      </c>
      <c r="C32" s="65"/>
      <c r="D32" s="65"/>
      <c r="E32" s="65"/>
      <c r="F32" s="65"/>
      <c r="G32" s="65"/>
      <c r="H32" s="67"/>
      <c r="I32" s="4">
        <v>2500</v>
      </c>
      <c r="J32" s="4">
        <v>3750</v>
      </c>
      <c r="K32" s="4">
        <v>5000</v>
      </c>
      <c r="M32" s="9">
        <v>800</v>
      </c>
      <c r="N32" s="4">
        <v>850</v>
      </c>
      <c r="O32" s="5">
        <v>1</v>
      </c>
      <c r="Q32" s="9">
        <v>2360</v>
      </c>
      <c r="R32" s="4">
        <v>2815</v>
      </c>
      <c r="S32" s="5">
        <v>3275</v>
      </c>
    </row>
    <row r="33" spans="1:19" ht="9.9499999999999993" customHeight="1" x14ac:dyDescent="0.25">
      <c r="A33" s="67"/>
      <c r="B33" s="65" t="s">
        <v>22</v>
      </c>
      <c r="C33" s="65"/>
      <c r="D33" s="65"/>
      <c r="E33" s="65"/>
      <c r="F33" s="65"/>
      <c r="G33" s="65"/>
      <c r="H33" s="67"/>
      <c r="I33" s="4">
        <v>3000</v>
      </c>
      <c r="J33" s="4">
        <v>4500</v>
      </c>
      <c r="K33" s="4">
        <v>6000</v>
      </c>
      <c r="M33" s="9">
        <v>1300</v>
      </c>
      <c r="N33" s="4">
        <v>1300</v>
      </c>
      <c r="O33" s="5">
        <v>1</v>
      </c>
      <c r="Q33" s="9">
        <v>2785</v>
      </c>
      <c r="R33" s="4">
        <v>3310</v>
      </c>
      <c r="S33" s="5">
        <v>3830</v>
      </c>
    </row>
    <row r="34" spans="1:19" ht="9.9499999999999993" customHeight="1" x14ac:dyDescent="0.25">
      <c r="A34" s="67"/>
      <c r="B34" s="65" t="s">
        <v>26</v>
      </c>
      <c r="C34" s="65"/>
      <c r="D34" s="65"/>
      <c r="E34" s="65"/>
      <c r="F34" s="65"/>
      <c r="G34" s="65"/>
      <c r="H34" s="67"/>
      <c r="I34" s="4">
        <v>3500</v>
      </c>
      <c r="J34" s="4">
        <v>5250</v>
      </c>
      <c r="K34" s="4">
        <v>7000</v>
      </c>
      <c r="M34" s="9">
        <v>1800</v>
      </c>
      <c r="N34" s="4">
        <v>1800</v>
      </c>
      <c r="O34" s="5">
        <v>1</v>
      </c>
      <c r="Q34" s="9">
        <v>3455</v>
      </c>
      <c r="R34" s="4">
        <v>4110</v>
      </c>
      <c r="S34" s="5">
        <v>4765</v>
      </c>
    </row>
    <row r="35" spans="1:19" ht="9.9499999999999993" customHeight="1" x14ac:dyDescent="0.25">
      <c r="A35" s="67"/>
      <c r="B35" s="65" t="s">
        <v>23</v>
      </c>
      <c r="C35" s="65"/>
      <c r="D35" s="65"/>
      <c r="E35" s="65"/>
      <c r="F35" s="65"/>
      <c r="G35" s="65"/>
      <c r="H35" s="67"/>
      <c r="I35" s="4">
        <v>4000</v>
      </c>
      <c r="J35" s="4">
        <v>6000</v>
      </c>
      <c r="K35" s="4">
        <v>8000</v>
      </c>
      <c r="M35" s="9">
        <v>2550</v>
      </c>
      <c r="N35" s="4">
        <v>2600</v>
      </c>
      <c r="O35" s="5">
        <v>1</v>
      </c>
      <c r="Q35" s="9">
        <v>7230</v>
      </c>
      <c r="R35" s="4">
        <v>8545</v>
      </c>
      <c r="S35" s="5">
        <v>9855</v>
      </c>
    </row>
    <row r="36" spans="1:19" ht="9.9499999999999993" customHeight="1" thickBot="1" x14ac:dyDescent="0.3">
      <c r="A36" s="3"/>
      <c r="B36" s="67"/>
      <c r="C36" s="67"/>
      <c r="D36" s="67"/>
      <c r="E36" s="67"/>
      <c r="F36" s="67"/>
      <c r="G36" s="67"/>
      <c r="H36" s="3"/>
      <c r="I36" s="23">
        <f>SUM(I27:I35)</f>
        <v>19500</v>
      </c>
      <c r="J36" s="23">
        <f>SUM(J27:J35)</f>
        <v>29250</v>
      </c>
      <c r="K36" s="23">
        <f>SUM(K27:K35)</f>
        <v>39000</v>
      </c>
      <c r="M36" s="14">
        <f>SUM(M28:M35)</f>
        <v>9125</v>
      </c>
      <c r="N36" s="15">
        <f>SUM(N28:N35)</f>
        <v>9425</v>
      </c>
      <c r="O36" s="16">
        <f>SUM(O28:O35)</f>
        <v>8</v>
      </c>
      <c r="Q36" s="14">
        <f>SUM(Q28:Q35)</f>
        <v>21450</v>
      </c>
      <c r="R36" s="15">
        <f>SUM(R28:R35)</f>
        <v>25520</v>
      </c>
      <c r="S36" s="16">
        <f>SUM(S28:S35)</f>
        <v>29570</v>
      </c>
    </row>
    <row r="37" spans="1:19" ht="17.100000000000001" customHeight="1" x14ac:dyDescent="0.25">
      <c r="A37" s="68">
        <v>20</v>
      </c>
      <c r="B37" s="64" t="s">
        <v>118</v>
      </c>
      <c r="C37" s="64"/>
      <c r="D37" s="64"/>
      <c r="E37" s="64"/>
      <c r="F37" s="64"/>
      <c r="G37" s="64"/>
      <c r="H37" s="66" t="s">
        <v>27</v>
      </c>
      <c r="I37" s="18">
        <v>1300</v>
      </c>
      <c r="J37" s="18">
        <v>1950</v>
      </c>
      <c r="K37" s="24">
        <v>2600</v>
      </c>
      <c r="M37" s="19"/>
      <c r="N37" s="20"/>
      <c r="O37" s="21"/>
      <c r="P37" s="22"/>
      <c r="Q37" s="19"/>
      <c r="R37" s="20"/>
      <c r="S37" s="21"/>
    </row>
    <row r="38" spans="1:19" ht="9.9499999999999993" customHeight="1" x14ac:dyDescent="0.25">
      <c r="A38" s="69"/>
      <c r="B38" s="65" t="s">
        <v>24</v>
      </c>
      <c r="C38" s="65"/>
      <c r="D38" s="65"/>
      <c r="E38" s="65"/>
      <c r="F38" s="65"/>
      <c r="G38" s="65"/>
      <c r="H38" s="67"/>
      <c r="I38" s="4">
        <v>1300</v>
      </c>
      <c r="J38" s="4">
        <v>1950</v>
      </c>
      <c r="K38" s="5">
        <v>2600</v>
      </c>
      <c r="M38" s="9">
        <v>650</v>
      </c>
      <c r="N38" s="4">
        <v>700</v>
      </c>
      <c r="O38" s="5">
        <v>1</v>
      </c>
      <c r="Q38" s="9">
        <v>755</v>
      </c>
      <c r="R38" s="4">
        <v>855</v>
      </c>
      <c r="S38" s="5">
        <v>990</v>
      </c>
    </row>
    <row r="39" spans="1:19" ht="9.9499999999999993" customHeight="1" x14ac:dyDescent="0.25">
      <c r="A39" s="69"/>
      <c r="B39" s="65" t="s">
        <v>25</v>
      </c>
      <c r="C39" s="65"/>
      <c r="D39" s="65"/>
      <c r="E39" s="65"/>
      <c r="F39" s="65"/>
      <c r="G39" s="65"/>
      <c r="H39" s="67"/>
      <c r="I39" s="4">
        <v>1800</v>
      </c>
      <c r="J39" s="4">
        <v>2700</v>
      </c>
      <c r="K39" s="5">
        <v>3600</v>
      </c>
      <c r="M39" s="9">
        <v>675</v>
      </c>
      <c r="N39" s="4">
        <v>725</v>
      </c>
      <c r="O39" s="5">
        <v>1</v>
      </c>
      <c r="Q39" s="9">
        <v>1385</v>
      </c>
      <c r="R39" s="4">
        <v>1605</v>
      </c>
      <c r="S39" s="5">
        <v>1865</v>
      </c>
    </row>
    <row r="40" spans="1:19" ht="9.9499999999999993" customHeight="1" x14ac:dyDescent="0.25">
      <c r="A40" s="69"/>
      <c r="B40" s="65" t="s">
        <v>20</v>
      </c>
      <c r="C40" s="65"/>
      <c r="D40" s="65"/>
      <c r="E40" s="65"/>
      <c r="F40" s="65"/>
      <c r="G40" s="65"/>
      <c r="H40" s="67"/>
      <c r="I40" s="4">
        <v>2300</v>
      </c>
      <c r="J40" s="4">
        <v>3450</v>
      </c>
      <c r="K40" s="5">
        <v>4600</v>
      </c>
      <c r="M40" s="9">
        <v>725</v>
      </c>
      <c r="N40" s="4">
        <v>775</v>
      </c>
      <c r="O40" s="5">
        <v>1</v>
      </c>
      <c r="Q40" s="9">
        <v>1680</v>
      </c>
      <c r="R40" s="4">
        <v>1980</v>
      </c>
      <c r="S40" s="5">
        <v>2305</v>
      </c>
    </row>
    <row r="41" spans="1:19" ht="9.9499999999999993" customHeight="1" x14ac:dyDescent="0.25">
      <c r="A41" s="69"/>
      <c r="B41" s="65" t="s">
        <v>21</v>
      </c>
      <c r="C41" s="65"/>
      <c r="D41" s="65"/>
      <c r="E41" s="65"/>
      <c r="F41" s="65"/>
      <c r="G41" s="65"/>
      <c r="H41" s="67"/>
      <c r="I41" s="4">
        <v>2800</v>
      </c>
      <c r="J41" s="4">
        <v>4200</v>
      </c>
      <c r="K41" s="5">
        <v>5600</v>
      </c>
      <c r="M41" s="9">
        <v>750</v>
      </c>
      <c r="N41" s="4">
        <v>800</v>
      </c>
      <c r="O41" s="5">
        <v>1</v>
      </c>
      <c r="Q41" s="9">
        <v>1990</v>
      </c>
      <c r="R41" s="4">
        <v>2350</v>
      </c>
      <c r="S41" s="5">
        <v>2745</v>
      </c>
    </row>
    <row r="42" spans="1:19" ht="9.9499999999999993" customHeight="1" x14ac:dyDescent="0.25">
      <c r="A42" s="69"/>
      <c r="B42" s="65" t="s">
        <v>19</v>
      </c>
      <c r="C42" s="65"/>
      <c r="D42" s="65"/>
      <c r="E42" s="65"/>
      <c r="F42" s="65"/>
      <c r="G42" s="65"/>
      <c r="H42" s="67"/>
      <c r="I42" s="4">
        <v>3300</v>
      </c>
      <c r="J42" s="4">
        <v>4950</v>
      </c>
      <c r="K42" s="5">
        <v>6600</v>
      </c>
      <c r="M42" s="9">
        <v>850</v>
      </c>
      <c r="N42" s="4">
        <v>900</v>
      </c>
      <c r="O42" s="5">
        <v>1</v>
      </c>
      <c r="Q42" s="9">
        <v>2405</v>
      </c>
      <c r="R42" s="4">
        <v>2830</v>
      </c>
      <c r="S42" s="5">
        <v>3290</v>
      </c>
    </row>
    <row r="43" spans="1:19" ht="9.9499999999999993" customHeight="1" x14ac:dyDescent="0.25">
      <c r="A43" s="69"/>
      <c r="B43" s="65" t="s">
        <v>22</v>
      </c>
      <c r="C43" s="65"/>
      <c r="D43" s="65"/>
      <c r="E43" s="65"/>
      <c r="F43" s="65"/>
      <c r="G43" s="65"/>
      <c r="H43" s="67"/>
      <c r="I43" s="4">
        <v>3800</v>
      </c>
      <c r="J43" s="4">
        <v>5700</v>
      </c>
      <c r="K43" s="5">
        <v>7600</v>
      </c>
      <c r="M43" s="9">
        <v>1350</v>
      </c>
      <c r="N43" s="4">
        <v>1350</v>
      </c>
      <c r="O43" s="5">
        <v>1</v>
      </c>
      <c r="Q43" s="9">
        <v>2830</v>
      </c>
      <c r="R43" s="4">
        <v>3320</v>
      </c>
      <c r="S43" s="5">
        <v>3845</v>
      </c>
    </row>
    <row r="44" spans="1:19" ht="9.9499999999999993" customHeight="1" x14ac:dyDescent="0.25">
      <c r="A44" s="69"/>
      <c r="B44" s="65" t="s">
        <v>26</v>
      </c>
      <c r="C44" s="65"/>
      <c r="D44" s="65"/>
      <c r="E44" s="65"/>
      <c r="F44" s="65"/>
      <c r="G44" s="65"/>
      <c r="H44" s="67"/>
      <c r="I44" s="4">
        <v>4300</v>
      </c>
      <c r="J44" s="4">
        <v>6450</v>
      </c>
      <c r="K44" s="5">
        <v>8600</v>
      </c>
      <c r="M44" s="9">
        <v>1850</v>
      </c>
      <c r="N44" s="4">
        <v>1850</v>
      </c>
      <c r="O44" s="5">
        <v>1</v>
      </c>
      <c r="Q44" s="9">
        <v>3500</v>
      </c>
      <c r="R44" s="4">
        <v>4125</v>
      </c>
      <c r="S44" s="5">
        <v>4780</v>
      </c>
    </row>
    <row r="45" spans="1:19" ht="9.9499999999999993" customHeight="1" x14ac:dyDescent="0.25">
      <c r="A45" s="69"/>
      <c r="B45" s="65" t="s">
        <v>23</v>
      </c>
      <c r="C45" s="65"/>
      <c r="D45" s="65"/>
      <c r="E45" s="65"/>
      <c r="F45" s="65"/>
      <c r="G45" s="65"/>
      <c r="H45" s="67"/>
      <c r="I45" s="4">
        <v>4800</v>
      </c>
      <c r="J45" s="4">
        <v>7200</v>
      </c>
      <c r="K45" s="5">
        <v>9600</v>
      </c>
      <c r="M45" s="9">
        <v>2600</v>
      </c>
      <c r="N45" s="4">
        <v>2650</v>
      </c>
      <c r="O45" s="5">
        <v>1</v>
      </c>
      <c r="Q45" s="9">
        <v>7275</v>
      </c>
      <c r="R45" s="4">
        <v>8555</v>
      </c>
      <c r="S45" s="5">
        <v>9870</v>
      </c>
    </row>
    <row r="46" spans="1:19" ht="9.9499999999999993" customHeight="1" thickBot="1" x14ac:dyDescent="0.3">
      <c r="A46" s="26"/>
      <c r="B46" s="71"/>
      <c r="C46" s="71"/>
      <c r="D46" s="71"/>
      <c r="E46" s="71"/>
      <c r="F46" s="71"/>
      <c r="G46" s="71"/>
      <c r="H46" s="11"/>
      <c r="I46" s="12">
        <f>SUM(I37:I45)</f>
        <v>25700</v>
      </c>
      <c r="J46" s="12">
        <f>SUM(J37:J45)</f>
        <v>38550</v>
      </c>
      <c r="K46" s="13">
        <f>SUM(K37:K45)</f>
        <v>51400</v>
      </c>
      <c r="M46" s="14">
        <f>SUM(M38:M45)</f>
        <v>9450</v>
      </c>
      <c r="N46" s="15">
        <f>SUM(N38:N45)</f>
        <v>9750</v>
      </c>
      <c r="O46" s="16">
        <f>SUM(O38:O45)</f>
        <v>8</v>
      </c>
      <c r="Q46" s="14">
        <f>SUM(Q38:Q45)</f>
        <v>21820</v>
      </c>
      <c r="R46" s="15">
        <f>SUM(R38:R45)</f>
        <v>25620</v>
      </c>
      <c r="S46" s="16">
        <f>SUM(S38:S45)</f>
        <v>29690</v>
      </c>
    </row>
    <row r="47" spans="1:19" ht="17.100000000000001" customHeight="1" x14ac:dyDescent="0.25">
      <c r="A47" s="68">
        <v>21</v>
      </c>
      <c r="B47" s="64" t="s">
        <v>119</v>
      </c>
      <c r="C47" s="64"/>
      <c r="D47" s="64"/>
      <c r="E47" s="64"/>
      <c r="F47" s="64"/>
      <c r="G47" s="64"/>
      <c r="H47" s="66" t="s">
        <v>27</v>
      </c>
      <c r="I47" s="18">
        <v>1800</v>
      </c>
      <c r="J47" s="18">
        <v>2700</v>
      </c>
      <c r="K47" s="24">
        <v>3600</v>
      </c>
      <c r="M47" s="19"/>
      <c r="N47" s="20"/>
      <c r="O47" s="21"/>
      <c r="P47" s="22"/>
      <c r="Q47" s="19"/>
      <c r="R47" s="20"/>
      <c r="S47" s="21"/>
    </row>
    <row r="48" spans="1:19" ht="9.9499999999999993" customHeight="1" x14ac:dyDescent="0.25">
      <c r="A48" s="69"/>
      <c r="B48" s="65" t="s">
        <v>24</v>
      </c>
      <c r="C48" s="65"/>
      <c r="D48" s="65"/>
      <c r="E48" s="65"/>
      <c r="F48" s="65"/>
      <c r="G48" s="65"/>
      <c r="H48" s="67"/>
      <c r="I48" s="4">
        <v>1800</v>
      </c>
      <c r="J48" s="4">
        <v>2700</v>
      </c>
      <c r="K48" s="5">
        <v>3600</v>
      </c>
      <c r="M48" s="9">
        <v>750</v>
      </c>
      <c r="N48" s="4">
        <v>800</v>
      </c>
      <c r="O48" s="5">
        <v>1</v>
      </c>
      <c r="Q48" s="9">
        <v>890</v>
      </c>
      <c r="R48" s="4">
        <v>990</v>
      </c>
      <c r="S48" s="5">
        <v>1120</v>
      </c>
    </row>
    <row r="49" spans="1:19" ht="9.9499999999999993" customHeight="1" x14ac:dyDescent="0.25">
      <c r="A49" s="69"/>
      <c r="B49" s="65" t="s">
        <v>25</v>
      </c>
      <c r="C49" s="65"/>
      <c r="D49" s="65"/>
      <c r="E49" s="65"/>
      <c r="F49" s="65"/>
      <c r="G49" s="65"/>
      <c r="H49" s="67"/>
      <c r="I49" s="4">
        <v>2300</v>
      </c>
      <c r="J49" s="4">
        <v>3450</v>
      </c>
      <c r="K49" s="5">
        <v>4600</v>
      </c>
      <c r="M49" s="9">
        <v>800</v>
      </c>
      <c r="N49" s="4">
        <v>850</v>
      </c>
      <c r="O49" s="5">
        <v>1</v>
      </c>
      <c r="Q49" s="9">
        <v>1510</v>
      </c>
      <c r="R49" s="4">
        <v>1735</v>
      </c>
      <c r="S49" s="5">
        <v>2000</v>
      </c>
    </row>
    <row r="50" spans="1:19" ht="9.9499999999999993" customHeight="1" x14ac:dyDescent="0.25">
      <c r="A50" s="69"/>
      <c r="B50" s="65" t="s">
        <v>20</v>
      </c>
      <c r="C50" s="65"/>
      <c r="D50" s="65"/>
      <c r="E50" s="65"/>
      <c r="F50" s="65"/>
      <c r="G50" s="65"/>
      <c r="H50" s="67"/>
      <c r="I50" s="4">
        <v>2800</v>
      </c>
      <c r="J50" s="4">
        <v>4200</v>
      </c>
      <c r="K50" s="5">
        <v>5600</v>
      </c>
      <c r="M50" s="9">
        <v>650</v>
      </c>
      <c r="N50" s="4">
        <v>900</v>
      </c>
      <c r="O50" s="5">
        <v>1</v>
      </c>
      <c r="Q50" s="9">
        <v>1815</v>
      </c>
      <c r="R50" s="4">
        <v>2110</v>
      </c>
      <c r="S50" s="5">
        <v>2440</v>
      </c>
    </row>
    <row r="51" spans="1:19" ht="9.9499999999999993" customHeight="1" x14ac:dyDescent="0.25">
      <c r="A51" s="69"/>
      <c r="B51" s="65" t="s">
        <v>21</v>
      </c>
      <c r="C51" s="65"/>
      <c r="D51" s="65"/>
      <c r="E51" s="65"/>
      <c r="F51" s="65"/>
      <c r="G51" s="65"/>
      <c r="H51" s="67"/>
      <c r="I51" s="4">
        <v>3300</v>
      </c>
      <c r="J51" s="4">
        <v>4950</v>
      </c>
      <c r="K51" s="5">
        <v>6600</v>
      </c>
      <c r="M51" s="9">
        <v>900</v>
      </c>
      <c r="N51" s="4">
        <v>950</v>
      </c>
      <c r="O51" s="5">
        <v>1</v>
      </c>
      <c r="Q51" s="9">
        <v>2215</v>
      </c>
      <c r="R51" s="4">
        <v>2575</v>
      </c>
      <c r="S51" s="5">
        <v>2970</v>
      </c>
    </row>
    <row r="52" spans="1:19" ht="9.9499999999999993" customHeight="1" x14ac:dyDescent="0.25">
      <c r="A52" s="69"/>
      <c r="B52" s="65" t="s">
        <v>19</v>
      </c>
      <c r="C52" s="65"/>
      <c r="D52" s="65"/>
      <c r="E52" s="65"/>
      <c r="F52" s="65"/>
      <c r="G52" s="65"/>
      <c r="H52" s="67"/>
      <c r="I52" s="4">
        <v>3800</v>
      </c>
      <c r="J52" s="4">
        <v>5700</v>
      </c>
      <c r="K52" s="5">
        <v>7600</v>
      </c>
      <c r="M52" s="9">
        <v>950</v>
      </c>
      <c r="N52" s="4">
        <v>1050</v>
      </c>
      <c r="O52" s="5">
        <v>1</v>
      </c>
      <c r="Q52" s="9">
        <v>2540</v>
      </c>
      <c r="R52" s="4">
        <v>2965</v>
      </c>
      <c r="S52" s="5">
        <v>3420</v>
      </c>
    </row>
    <row r="53" spans="1:19" ht="9.9499999999999993" customHeight="1" x14ac:dyDescent="0.25">
      <c r="A53" s="69"/>
      <c r="B53" s="65" t="s">
        <v>22</v>
      </c>
      <c r="C53" s="65"/>
      <c r="D53" s="65"/>
      <c r="E53" s="65"/>
      <c r="F53" s="65"/>
      <c r="G53" s="65"/>
      <c r="H53" s="67"/>
      <c r="I53" s="4">
        <v>4300</v>
      </c>
      <c r="J53" s="4">
        <v>6450</v>
      </c>
      <c r="K53" s="5">
        <v>8600</v>
      </c>
      <c r="M53" s="9">
        <v>1500</v>
      </c>
      <c r="N53" s="4">
        <v>1550</v>
      </c>
      <c r="O53" s="5">
        <v>1</v>
      </c>
      <c r="Q53" s="9">
        <v>2965</v>
      </c>
      <c r="R53" s="4">
        <v>3455</v>
      </c>
      <c r="S53" s="5">
        <v>3980</v>
      </c>
    </row>
    <row r="54" spans="1:19" ht="9.9499999999999993" customHeight="1" x14ac:dyDescent="0.25">
      <c r="A54" s="69"/>
      <c r="B54" s="65" t="s">
        <v>26</v>
      </c>
      <c r="C54" s="65"/>
      <c r="D54" s="65"/>
      <c r="E54" s="65"/>
      <c r="F54" s="65"/>
      <c r="G54" s="65"/>
      <c r="H54" s="67"/>
      <c r="I54" s="4">
        <v>4800</v>
      </c>
      <c r="J54" s="4">
        <v>7200</v>
      </c>
      <c r="K54" s="5">
        <v>9600</v>
      </c>
      <c r="M54" s="9">
        <v>1900</v>
      </c>
      <c r="N54" s="4">
        <v>1950</v>
      </c>
      <c r="O54" s="5">
        <v>1</v>
      </c>
      <c r="Q54" s="9">
        <v>3785</v>
      </c>
      <c r="R54" s="4">
        <v>4405</v>
      </c>
      <c r="S54" s="5">
        <v>5065</v>
      </c>
    </row>
    <row r="55" spans="1:19" ht="9.9499999999999993" customHeight="1" x14ac:dyDescent="0.25">
      <c r="A55" s="69"/>
      <c r="B55" s="65" t="s">
        <v>23</v>
      </c>
      <c r="C55" s="65"/>
      <c r="D55" s="65"/>
      <c r="E55" s="65"/>
      <c r="F55" s="65"/>
      <c r="G55" s="65"/>
      <c r="H55" s="67"/>
      <c r="I55" s="4">
        <v>5300</v>
      </c>
      <c r="J55" s="4">
        <v>7950</v>
      </c>
      <c r="K55" s="5">
        <v>10600</v>
      </c>
      <c r="M55" s="9">
        <v>2750</v>
      </c>
      <c r="N55" s="4">
        <v>2850</v>
      </c>
      <c r="O55" s="5">
        <v>1</v>
      </c>
      <c r="Q55" s="9">
        <v>7415</v>
      </c>
      <c r="R55" s="4">
        <v>8690</v>
      </c>
      <c r="S55" s="5">
        <v>10000</v>
      </c>
    </row>
    <row r="56" spans="1:19" ht="9.9499999999999993" customHeight="1" thickBot="1" x14ac:dyDescent="0.3">
      <c r="A56" s="27"/>
      <c r="B56" s="70"/>
      <c r="C56" s="70"/>
      <c r="D56" s="70"/>
      <c r="E56" s="70"/>
      <c r="F56" s="70"/>
      <c r="G56" s="70"/>
      <c r="H56" s="28"/>
      <c r="I56" s="15">
        <f>SUM(I47:I55)</f>
        <v>30200</v>
      </c>
      <c r="J56" s="15">
        <f>SUM(J47:J55)</f>
        <v>45300</v>
      </c>
      <c r="K56" s="16">
        <f>SUM(K47:K55)</f>
        <v>60400</v>
      </c>
      <c r="M56" s="14">
        <f>SUM(M48:M55)</f>
        <v>10200</v>
      </c>
      <c r="N56" s="15">
        <f>SUM(N48:N55)</f>
        <v>10900</v>
      </c>
      <c r="O56" s="16">
        <f>SUM(O48:O55)</f>
        <v>8</v>
      </c>
      <c r="Q56" s="14">
        <f>SUM(Q48:Q55)</f>
        <v>23135</v>
      </c>
      <c r="R56" s="15">
        <f>SUM(R48:R55)</f>
        <v>26925</v>
      </c>
      <c r="S56" s="16">
        <f>SUM(S48:S55)</f>
        <v>30995</v>
      </c>
    </row>
    <row r="57" spans="1:19" ht="9.9499999999999993" customHeight="1" x14ac:dyDescent="0.25">
      <c r="A57" s="29">
        <v>22</v>
      </c>
      <c r="B57" s="72" t="s">
        <v>28</v>
      </c>
      <c r="C57" s="72"/>
      <c r="D57" s="72"/>
      <c r="E57" s="72"/>
      <c r="F57" s="72"/>
      <c r="G57" s="72"/>
      <c r="H57" s="30" t="s">
        <v>37</v>
      </c>
      <c r="I57" s="7">
        <v>100</v>
      </c>
      <c r="J57" s="7">
        <v>150</v>
      </c>
      <c r="K57" s="8">
        <v>200</v>
      </c>
      <c r="M57" s="6">
        <v>1</v>
      </c>
      <c r="N57" s="7">
        <v>1</v>
      </c>
      <c r="O57" s="8">
        <v>1</v>
      </c>
      <c r="Q57" s="6">
        <v>20</v>
      </c>
      <c r="R57" s="7">
        <v>20</v>
      </c>
      <c r="S57" s="8">
        <v>20</v>
      </c>
    </row>
    <row r="58" spans="1:19" ht="9.9499999999999993" customHeight="1" x14ac:dyDescent="0.25">
      <c r="A58" s="25">
        <v>23</v>
      </c>
      <c r="B58" s="61" t="s">
        <v>32</v>
      </c>
      <c r="C58" s="61"/>
      <c r="D58" s="61"/>
      <c r="E58" s="61"/>
      <c r="F58" s="61"/>
      <c r="G58" s="61"/>
      <c r="H58" s="3" t="s">
        <v>37</v>
      </c>
      <c r="I58" s="4">
        <v>100</v>
      </c>
      <c r="J58" s="4">
        <v>150</v>
      </c>
      <c r="K58" s="5">
        <v>200</v>
      </c>
      <c r="M58" s="9">
        <v>1</v>
      </c>
      <c r="N58" s="4">
        <v>1</v>
      </c>
      <c r="O58" s="5">
        <v>1</v>
      </c>
      <c r="Q58" s="9">
        <v>25</v>
      </c>
      <c r="R58" s="4">
        <v>25</v>
      </c>
      <c r="S58" s="5">
        <v>25</v>
      </c>
    </row>
    <row r="59" spans="1:19" ht="9.9499999999999993" customHeight="1" x14ac:dyDescent="0.25">
      <c r="A59" s="25">
        <v>24</v>
      </c>
      <c r="B59" s="61" t="s">
        <v>29</v>
      </c>
      <c r="C59" s="61"/>
      <c r="D59" s="61"/>
      <c r="E59" s="61"/>
      <c r="F59" s="61"/>
      <c r="G59" s="61"/>
      <c r="H59" s="3" t="s">
        <v>37</v>
      </c>
      <c r="I59" s="4">
        <v>100</v>
      </c>
      <c r="J59" s="4">
        <v>150</v>
      </c>
      <c r="K59" s="5">
        <v>200</v>
      </c>
      <c r="M59" s="9">
        <v>1</v>
      </c>
      <c r="N59" s="4">
        <v>1</v>
      </c>
      <c r="O59" s="5">
        <v>1</v>
      </c>
      <c r="Q59" s="9">
        <v>60</v>
      </c>
      <c r="R59" s="4">
        <v>60</v>
      </c>
      <c r="S59" s="5">
        <v>60</v>
      </c>
    </row>
    <row r="60" spans="1:19" ht="9.9499999999999993" customHeight="1" x14ac:dyDescent="0.25">
      <c r="A60" s="25">
        <v>25</v>
      </c>
      <c r="B60" s="61" t="s">
        <v>30</v>
      </c>
      <c r="C60" s="61"/>
      <c r="D60" s="61"/>
      <c r="E60" s="61"/>
      <c r="F60" s="61"/>
      <c r="G60" s="61"/>
      <c r="H60" s="3" t="s">
        <v>37</v>
      </c>
      <c r="I60" s="4">
        <v>100</v>
      </c>
      <c r="J60" s="4">
        <v>150</v>
      </c>
      <c r="K60" s="5">
        <v>200</v>
      </c>
      <c r="M60" s="9">
        <v>1</v>
      </c>
      <c r="N60" s="4">
        <v>1</v>
      </c>
      <c r="O60" s="5">
        <v>1</v>
      </c>
      <c r="Q60" s="9">
        <v>65.75</v>
      </c>
      <c r="R60" s="4">
        <v>65.75</v>
      </c>
      <c r="S60" s="5">
        <v>65.75</v>
      </c>
    </row>
    <row r="61" spans="1:19" ht="9.9499999999999993" customHeight="1" x14ac:dyDescent="0.25">
      <c r="A61" s="25">
        <v>26</v>
      </c>
      <c r="B61" s="61" t="s">
        <v>33</v>
      </c>
      <c r="C61" s="61"/>
      <c r="D61" s="61"/>
      <c r="E61" s="61"/>
      <c r="F61" s="61"/>
      <c r="G61" s="61"/>
      <c r="H61" s="3" t="s">
        <v>37</v>
      </c>
      <c r="I61" s="4">
        <v>300</v>
      </c>
      <c r="J61" s="4">
        <v>450</v>
      </c>
      <c r="K61" s="5">
        <v>600</v>
      </c>
      <c r="M61" s="9">
        <v>1</v>
      </c>
      <c r="N61" s="4">
        <v>1</v>
      </c>
      <c r="O61" s="5">
        <v>1</v>
      </c>
      <c r="Q61" s="9">
        <v>90.65</v>
      </c>
      <c r="R61" s="4">
        <v>90.65</v>
      </c>
      <c r="S61" s="5">
        <v>90.65</v>
      </c>
    </row>
    <row r="62" spans="1:19" ht="9.9499999999999993" customHeight="1" x14ac:dyDescent="0.25">
      <c r="A62" s="25">
        <v>27</v>
      </c>
      <c r="B62" s="61" t="s">
        <v>34</v>
      </c>
      <c r="C62" s="61"/>
      <c r="D62" s="61"/>
      <c r="E62" s="61"/>
      <c r="F62" s="61"/>
      <c r="G62" s="61"/>
      <c r="H62" s="3" t="s">
        <v>37</v>
      </c>
      <c r="I62" s="4">
        <v>300</v>
      </c>
      <c r="J62" s="4">
        <v>450</v>
      </c>
      <c r="K62" s="5">
        <v>600</v>
      </c>
      <c r="M62" s="9">
        <v>1</v>
      </c>
      <c r="N62" s="4">
        <v>1</v>
      </c>
      <c r="O62" s="5">
        <v>1</v>
      </c>
      <c r="Q62" s="9">
        <v>120</v>
      </c>
      <c r="R62" s="4">
        <v>120</v>
      </c>
      <c r="S62" s="5">
        <v>120</v>
      </c>
    </row>
    <row r="63" spans="1:19" ht="9.9499999999999993" customHeight="1" x14ac:dyDescent="0.25">
      <c r="A63" s="25">
        <v>28</v>
      </c>
      <c r="B63" s="61" t="s">
        <v>35</v>
      </c>
      <c r="C63" s="61"/>
      <c r="D63" s="61"/>
      <c r="E63" s="61"/>
      <c r="F63" s="61"/>
      <c r="G63" s="61"/>
      <c r="H63" s="3" t="s">
        <v>37</v>
      </c>
      <c r="I63" s="4">
        <v>200</v>
      </c>
      <c r="J63" s="4">
        <v>300</v>
      </c>
      <c r="K63" s="5">
        <v>400</v>
      </c>
      <c r="M63" s="9">
        <v>1</v>
      </c>
      <c r="N63" s="4">
        <v>1</v>
      </c>
      <c r="O63" s="5">
        <v>1</v>
      </c>
      <c r="Q63" s="9">
        <v>68.150000000000006</v>
      </c>
      <c r="R63" s="4">
        <v>68.150000000000006</v>
      </c>
      <c r="S63" s="5">
        <v>68.150000000000006</v>
      </c>
    </row>
    <row r="64" spans="1:19" ht="9.9499999999999993" customHeight="1" x14ac:dyDescent="0.25">
      <c r="A64" s="25">
        <v>29</v>
      </c>
      <c r="B64" s="61" t="s">
        <v>36</v>
      </c>
      <c r="C64" s="61"/>
      <c r="D64" s="61"/>
      <c r="E64" s="61"/>
      <c r="F64" s="61"/>
      <c r="G64" s="61"/>
      <c r="H64" s="3" t="s">
        <v>37</v>
      </c>
      <c r="I64" s="4">
        <v>200</v>
      </c>
      <c r="J64" s="4">
        <v>300</v>
      </c>
      <c r="K64" s="5">
        <v>400</v>
      </c>
      <c r="M64" s="9">
        <v>1</v>
      </c>
      <c r="N64" s="4">
        <v>1</v>
      </c>
      <c r="O64" s="5">
        <v>1</v>
      </c>
      <c r="Q64" s="9">
        <v>78.45</v>
      </c>
      <c r="R64" s="4">
        <v>78.45</v>
      </c>
      <c r="S64" s="5">
        <v>78.45</v>
      </c>
    </row>
    <row r="65" spans="1:19" ht="9.9499999999999993" customHeight="1" x14ac:dyDescent="0.25">
      <c r="A65" s="25">
        <v>30</v>
      </c>
      <c r="B65" s="61" t="s">
        <v>31</v>
      </c>
      <c r="C65" s="61"/>
      <c r="D65" s="61"/>
      <c r="E65" s="61"/>
      <c r="F65" s="61"/>
      <c r="G65" s="61"/>
      <c r="H65" s="3" t="s">
        <v>37</v>
      </c>
      <c r="I65" s="4">
        <v>200</v>
      </c>
      <c r="J65" s="4">
        <v>300</v>
      </c>
      <c r="K65" s="5">
        <v>400</v>
      </c>
      <c r="M65" s="9">
        <v>1</v>
      </c>
      <c r="N65" s="4">
        <v>1</v>
      </c>
      <c r="O65" s="5">
        <v>1</v>
      </c>
      <c r="Q65" s="9">
        <v>112.55</v>
      </c>
      <c r="R65" s="4">
        <v>112.55</v>
      </c>
      <c r="S65" s="5">
        <v>112.55</v>
      </c>
    </row>
    <row r="66" spans="1:19" ht="9.9499999999999993" customHeight="1" x14ac:dyDescent="0.25">
      <c r="A66" s="25">
        <v>31</v>
      </c>
      <c r="B66" s="61" t="s">
        <v>42</v>
      </c>
      <c r="C66" s="61"/>
      <c r="D66" s="61"/>
      <c r="E66" s="61"/>
      <c r="F66" s="61"/>
      <c r="G66" s="61"/>
      <c r="H66" s="3" t="s">
        <v>37</v>
      </c>
      <c r="I66" s="4">
        <v>200</v>
      </c>
      <c r="J66" s="4">
        <v>300</v>
      </c>
      <c r="K66" s="5">
        <v>400</v>
      </c>
      <c r="M66" s="9">
        <v>1</v>
      </c>
      <c r="N66" s="4">
        <v>1</v>
      </c>
      <c r="O66" s="5">
        <v>1</v>
      </c>
      <c r="Q66" s="9">
        <v>125.15</v>
      </c>
      <c r="R66" s="4">
        <v>125.15</v>
      </c>
      <c r="S66" s="5">
        <v>125.15</v>
      </c>
    </row>
    <row r="67" spans="1:19" ht="9.9499999999999993" customHeight="1" x14ac:dyDescent="0.25">
      <c r="A67" s="25">
        <v>32</v>
      </c>
      <c r="B67" s="61" t="s">
        <v>43</v>
      </c>
      <c r="C67" s="61"/>
      <c r="D67" s="61"/>
      <c r="E67" s="61"/>
      <c r="F67" s="61"/>
      <c r="G67" s="61"/>
      <c r="H67" s="3" t="s">
        <v>37</v>
      </c>
      <c r="I67" s="4">
        <v>300</v>
      </c>
      <c r="J67" s="4">
        <v>450</v>
      </c>
      <c r="K67" s="5">
        <v>600</v>
      </c>
      <c r="M67" s="9">
        <v>1</v>
      </c>
      <c r="N67" s="4">
        <v>1</v>
      </c>
      <c r="O67" s="5">
        <v>1</v>
      </c>
      <c r="Q67" s="9">
        <v>156.30000000000001</v>
      </c>
      <c r="R67" s="4">
        <v>156.30000000000001</v>
      </c>
      <c r="S67" s="5">
        <v>156.30000000000001</v>
      </c>
    </row>
    <row r="68" spans="1:19" ht="9.9499999999999993" customHeight="1" x14ac:dyDescent="0.25">
      <c r="A68" s="25">
        <v>33</v>
      </c>
      <c r="B68" s="61" t="s">
        <v>44</v>
      </c>
      <c r="C68" s="61"/>
      <c r="D68" s="61"/>
      <c r="E68" s="61"/>
      <c r="F68" s="61"/>
      <c r="G68" s="61"/>
      <c r="H68" s="3" t="s">
        <v>37</v>
      </c>
      <c r="I68" s="4">
        <v>400</v>
      </c>
      <c r="J68" s="4">
        <v>600</v>
      </c>
      <c r="K68" s="5">
        <v>800</v>
      </c>
      <c r="M68" s="9">
        <v>1</v>
      </c>
      <c r="N68" s="4">
        <v>1</v>
      </c>
      <c r="O68" s="5">
        <v>1</v>
      </c>
      <c r="Q68" s="9">
        <v>255</v>
      </c>
      <c r="R68" s="4">
        <v>255</v>
      </c>
      <c r="S68" s="5">
        <v>255</v>
      </c>
    </row>
    <row r="69" spans="1:19" ht="9.9499999999999993" customHeight="1" x14ac:dyDescent="0.25">
      <c r="A69" s="25">
        <v>34</v>
      </c>
      <c r="B69" s="61" t="s">
        <v>45</v>
      </c>
      <c r="C69" s="61"/>
      <c r="D69" s="61"/>
      <c r="E69" s="61"/>
      <c r="F69" s="61"/>
      <c r="G69" s="61"/>
      <c r="H69" s="3" t="s">
        <v>37</v>
      </c>
      <c r="I69" s="4">
        <v>100</v>
      </c>
      <c r="J69" s="4">
        <v>150</v>
      </c>
      <c r="K69" s="5">
        <v>200</v>
      </c>
      <c r="M69" s="9">
        <v>1</v>
      </c>
      <c r="N69" s="4">
        <v>1</v>
      </c>
      <c r="O69" s="5">
        <v>1</v>
      </c>
      <c r="Q69" s="9">
        <v>20</v>
      </c>
      <c r="R69" s="4">
        <v>20</v>
      </c>
      <c r="S69" s="5">
        <v>20</v>
      </c>
    </row>
    <row r="70" spans="1:19" ht="9.9499999999999993" customHeight="1" x14ac:dyDescent="0.25">
      <c r="A70" s="25">
        <v>35</v>
      </c>
      <c r="B70" s="61" t="s">
        <v>46</v>
      </c>
      <c r="C70" s="61"/>
      <c r="D70" s="61"/>
      <c r="E70" s="61"/>
      <c r="F70" s="61"/>
      <c r="G70" s="61"/>
      <c r="H70" s="3" t="s">
        <v>37</v>
      </c>
      <c r="I70" s="4">
        <v>100</v>
      </c>
      <c r="J70" s="4">
        <v>150</v>
      </c>
      <c r="K70" s="5">
        <v>200</v>
      </c>
      <c r="M70" s="9">
        <v>1</v>
      </c>
      <c r="N70" s="4">
        <v>1</v>
      </c>
      <c r="O70" s="5">
        <v>1</v>
      </c>
      <c r="Q70" s="9">
        <v>25</v>
      </c>
      <c r="R70" s="4">
        <v>25</v>
      </c>
      <c r="S70" s="5">
        <v>25</v>
      </c>
    </row>
    <row r="71" spans="1:19" ht="9.9499999999999993" customHeight="1" x14ac:dyDescent="0.25">
      <c r="A71" s="25">
        <v>36</v>
      </c>
      <c r="B71" s="61" t="s">
        <v>98</v>
      </c>
      <c r="C71" s="61"/>
      <c r="D71" s="61"/>
      <c r="E71" s="61"/>
      <c r="F71" s="61"/>
      <c r="G71" s="61"/>
      <c r="H71" s="3" t="s">
        <v>37</v>
      </c>
      <c r="I71" s="4">
        <v>100</v>
      </c>
      <c r="J71" s="4">
        <v>150</v>
      </c>
      <c r="K71" s="5">
        <v>200</v>
      </c>
      <c r="M71" s="9">
        <v>1</v>
      </c>
      <c r="N71" s="4">
        <v>1</v>
      </c>
      <c r="O71" s="5">
        <v>1</v>
      </c>
      <c r="Q71" s="9">
        <v>40</v>
      </c>
      <c r="R71" s="4">
        <v>40</v>
      </c>
      <c r="S71" s="5">
        <v>40</v>
      </c>
    </row>
    <row r="72" spans="1:19" ht="9.9499999999999993" customHeight="1" x14ac:dyDescent="0.25">
      <c r="A72" s="25">
        <v>37</v>
      </c>
      <c r="B72" s="61" t="s">
        <v>47</v>
      </c>
      <c r="C72" s="61"/>
      <c r="D72" s="61"/>
      <c r="E72" s="61"/>
      <c r="F72" s="61"/>
      <c r="G72" s="61"/>
      <c r="H72" s="3" t="s">
        <v>37</v>
      </c>
      <c r="I72" s="4">
        <v>100</v>
      </c>
      <c r="J72" s="4">
        <v>150</v>
      </c>
      <c r="K72" s="5">
        <v>200</v>
      </c>
      <c r="M72" s="9">
        <v>1</v>
      </c>
      <c r="N72" s="4">
        <v>1</v>
      </c>
      <c r="O72" s="5">
        <v>1</v>
      </c>
      <c r="Q72" s="9">
        <v>45</v>
      </c>
      <c r="R72" s="4">
        <v>45</v>
      </c>
      <c r="S72" s="5">
        <v>45</v>
      </c>
    </row>
    <row r="73" spans="1:19" ht="9.9499999999999993" customHeight="1" x14ac:dyDescent="0.25">
      <c r="A73" s="25">
        <v>38</v>
      </c>
      <c r="B73" s="61" t="s">
        <v>49</v>
      </c>
      <c r="C73" s="61"/>
      <c r="D73" s="61"/>
      <c r="E73" s="61"/>
      <c r="F73" s="61"/>
      <c r="G73" s="61"/>
      <c r="H73" s="3" t="s">
        <v>37</v>
      </c>
      <c r="I73" s="4">
        <v>100</v>
      </c>
      <c r="J73" s="4">
        <v>150</v>
      </c>
      <c r="K73" s="5">
        <v>200</v>
      </c>
      <c r="M73" s="9">
        <v>1</v>
      </c>
      <c r="N73" s="4">
        <v>1</v>
      </c>
      <c r="O73" s="5">
        <v>1</v>
      </c>
      <c r="Q73" s="9">
        <v>40</v>
      </c>
      <c r="R73" s="4">
        <v>40</v>
      </c>
      <c r="S73" s="5">
        <v>40</v>
      </c>
    </row>
    <row r="74" spans="1:19" ht="9.9499999999999993" customHeight="1" x14ac:dyDescent="0.15">
      <c r="A74" s="25">
        <v>39</v>
      </c>
      <c r="B74" s="74" t="s">
        <v>87</v>
      </c>
      <c r="C74" s="74"/>
      <c r="D74" s="74"/>
      <c r="E74" s="74"/>
      <c r="F74" s="74"/>
      <c r="G74" s="74"/>
      <c r="H74" s="3" t="s">
        <v>37</v>
      </c>
      <c r="I74" s="4">
        <v>100</v>
      </c>
      <c r="J74" s="4">
        <v>150</v>
      </c>
      <c r="K74" s="5">
        <v>200</v>
      </c>
      <c r="M74" s="9">
        <v>1</v>
      </c>
      <c r="N74" s="4">
        <v>1</v>
      </c>
      <c r="O74" s="5">
        <v>1</v>
      </c>
      <c r="Q74" s="9">
        <v>45</v>
      </c>
      <c r="R74" s="4">
        <v>45</v>
      </c>
      <c r="S74" s="5">
        <v>45</v>
      </c>
    </row>
    <row r="75" spans="1:19" ht="9.9499999999999993" customHeight="1" x14ac:dyDescent="0.25">
      <c r="A75" s="25">
        <v>40</v>
      </c>
      <c r="B75" s="61" t="s">
        <v>48</v>
      </c>
      <c r="C75" s="61"/>
      <c r="D75" s="61"/>
      <c r="E75" s="61"/>
      <c r="F75" s="61"/>
      <c r="G75" s="61"/>
      <c r="H75" s="3" t="s">
        <v>37</v>
      </c>
      <c r="I75" s="4">
        <v>200</v>
      </c>
      <c r="J75" s="4">
        <v>300</v>
      </c>
      <c r="K75" s="5">
        <v>400</v>
      </c>
      <c r="M75" s="9">
        <v>1</v>
      </c>
      <c r="N75" s="4">
        <v>1</v>
      </c>
      <c r="O75" s="5">
        <v>1</v>
      </c>
      <c r="Q75" s="9">
        <v>97.8</v>
      </c>
      <c r="R75" s="4">
        <v>97.8</v>
      </c>
      <c r="S75" s="5">
        <v>97.8</v>
      </c>
    </row>
    <row r="76" spans="1:19" ht="9.9499999999999993" customHeight="1" x14ac:dyDescent="0.25">
      <c r="A76" s="25">
        <v>41</v>
      </c>
      <c r="B76" s="73" t="s">
        <v>96</v>
      </c>
      <c r="C76" s="73"/>
      <c r="D76" s="73"/>
      <c r="E76" s="73"/>
      <c r="F76" s="73"/>
      <c r="G76" s="73"/>
      <c r="H76" s="3" t="s">
        <v>37</v>
      </c>
      <c r="I76" s="4">
        <v>150</v>
      </c>
      <c r="J76" s="4">
        <v>225</v>
      </c>
      <c r="K76" s="5">
        <v>300</v>
      </c>
      <c r="M76" s="9">
        <v>1</v>
      </c>
      <c r="N76" s="4">
        <v>1</v>
      </c>
      <c r="O76" s="5">
        <v>1</v>
      </c>
      <c r="Q76" s="9">
        <v>65</v>
      </c>
      <c r="R76" s="4">
        <v>65</v>
      </c>
      <c r="S76" s="5">
        <v>65</v>
      </c>
    </row>
    <row r="77" spans="1:19" ht="9.9499999999999993" customHeight="1" x14ac:dyDescent="0.25">
      <c r="A77" s="25">
        <v>42</v>
      </c>
      <c r="B77" s="61" t="s">
        <v>97</v>
      </c>
      <c r="C77" s="61"/>
      <c r="D77" s="61"/>
      <c r="E77" s="61"/>
      <c r="F77" s="61"/>
      <c r="G77" s="61"/>
      <c r="H77" s="3" t="s">
        <v>37</v>
      </c>
      <c r="I77" s="4">
        <v>150</v>
      </c>
      <c r="J77" s="4">
        <v>225</v>
      </c>
      <c r="K77" s="5">
        <v>300</v>
      </c>
      <c r="M77" s="9">
        <v>1</v>
      </c>
      <c r="N77" s="4">
        <v>1</v>
      </c>
      <c r="O77" s="5">
        <v>1</v>
      </c>
      <c r="Q77" s="9">
        <v>125.15</v>
      </c>
      <c r="R77" s="4">
        <v>125.15</v>
      </c>
      <c r="S77" s="5">
        <v>125.15</v>
      </c>
    </row>
    <row r="78" spans="1:19" ht="9.9499999999999993" customHeight="1" x14ac:dyDescent="0.25">
      <c r="A78" s="25">
        <v>43</v>
      </c>
      <c r="B78" s="61" t="s">
        <v>50</v>
      </c>
      <c r="C78" s="61"/>
      <c r="D78" s="61"/>
      <c r="E78" s="61"/>
      <c r="F78" s="61"/>
      <c r="G78" s="61"/>
      <c r="H78" s="3" t="s">
        <v>37</v>
      </c>
      <c r="I78" s="4">
        <v>50</v>
      </c>
      <c r="J78" s="4">
        <v>75</v>
      </c>
      <c r="K78" s="5">
        <v>100</v>
      </c>
      <c r="M78" s="9">
        <v>75</v>
      </c>
      <c r="N78" s="4">
        <v>75</v>
      </c>
      <c r="O78" s="5">
        <v>75</v>
      </c>
      <c r="Q78" s="9">
        <v>10</v>
      </c>
      <c r="R78" s="4">
        <v>10</v>
      </c>
      <c r="S78" s="5">
        <v>10</v>
      </c>
    </row>
    <row r="79" spans="1:19" ht="9.9499999999999993" customHeight="1" x14ac:dyDescent="0.25">
      <c r="A79" s="25">
        <v>44</v>
      </c>
      <c r="B79" s="61" t="s">
        <v>51</v>
      </c>
      <c r="C79" s="61"/>
      <c r="D79" s="61"/>
      <c r="E79" s="61"/>
      <c r="F79" s="61"/>
      <c r="G79" s="61"/>
      <c r="H79" s="3" t="s">
        <v>37</v>
      </c>
      <c r="I79" s="4">
        <v>75</v>
      </c>
      <c r="J79" s="4">
        <v>112.5</v>
      </c>
      <c r="K79" s="5">
        <v>150</v>
      </c>
      <c r="M79" s="9">
        <v>1</v>
      </c>
      <c r="N79" s="4">
        <v>1</v>
      </c>
      <c r="O79" s="5">
        <v>1</v>
      </c>
      <c r="Q79" s="9">
        <v>25</v>
      </c>
      <c r="R79" s="4">
        <v>25</v>
      </c>
      <c r="S79" s="5">
        <v>25</v>
      </c>
    </row>
    <row r="80" spans="1:19" ht="9.9499999999999993" customHeight="1" x14ac:dyDescent="0.25">
      <c r="A80" s="25">
        <v>45</v>
      </c>
      <c r="B80" s="61" t="s">
        <v>52</v>
      </c>
      <c r="C80" s="61"/>
      <c r="D80" s="61"/>
      <c r="E80" s="61"/>
      <c r="F80" s="61"/>
      <c r="G80" s="61"/>
      <c r="H80" s="3" t="s">
        <v>37</v>
      </c>
      <c r="I80" s="4">
        <v>75</v>
      </c>
      <c r="J80" s="4">
        <v>112.5</v>
      </c>
      <c r="K80" s="5">
        <v>150</v>
      </c>
      <c r="M80" s="9">
        <v>1</v>
      </c>
      <c r="N80" s="4">
        <v>1</v>
      </c>
      <c r="O80" s="5">
        <v>1</v>
      </c>
      <c r="Q80" s="9">
        <v>40</v>
      </c>
      <c r="R80" s="4">
        <v>40</v>
      </c>
      <c r="S80" s="5">
        <v>40</v>
      </c>
    </row>
    <row r="81" spans="1:19" ht="9.9499999999999993" customHeight="1" x14ac:dyDescent="0.25">
      <c r="A81" s="25">
        <v>46</v>
      </c>
      <c r="B81" s="61" t="s">
        <v>53</v>
      </c>
      <c r="C81" s="61"/>
      <c r="D81" s="61"/>
      <c r="E81" s="61"/>
      <c r="F81" s="61"/>
      <c r="G81" s="61"/>
      <c r="H81" s="3" t="s">
        <v>37</v>
      </c>
      <c r="I81" s="4">
        <v>75</v>
      </c>
      <c r="J81" s="4">
        <v>112.5</v>
      </c>
      <c r="K81" s="5">
        <v>150</v>
      </c>
      <c r="M81" s="9">
        <v>1</v>
      </c>
      <c r="N81" s="4">
        <v>1</v>
      </c>
      <c r="O81" s="5">
        <v>1</v>
      </c>
      <c r="Q81" s="9">
        <v>45</v>
      </c>
      <c r="R81" s="4">
        <v>45</v>
      </c>
      <c r="S81" s="5">
        <v>45</v>
      </c>
    </row>
    <row r="82" spans="1:19" ht="9.9499999999999993" customHeight="1" x14ac:dyDescent="0.25">
      <c r="A82" s="25">
        <v>47</v>
      </c>
      <c r="B82" s="61" t="s">
        <v>54</v>
      </c>
      <c r="C82" s="61"/>
      <c r="D82" s="61"/>
      <c r="E82" s="61"/>
      <c r="F82" s="61"/>
      <c r="G82" s="61"/>
      <c r="H82" s="3" t="s">
        <v>37</v>
      </c>
      <c r="I82" s="4">
        <v>75</v>
      </c>
      <c r="J82" s="4">
        <v>112.5</v>
      </c>
      <c r="K82" s="5">
        <v>150</v>
      </c>
      <c r="M82" s="9">
        <v>1</v>
      </c>
      <c r="N82" s="4">
        <v>1</v>
      </c>
      <c r="O82" s="5">
        <v>1</v>
      </c>
      <c r="Q82" s="9">
        <v>30</v>
      </c>
      <c r="R82" s="4">
        <v>30</v>
      </c>
      <c r="S82" s="5">
        <v>30</v>
      </c>
    </row>
    <row r="83" spans="1:19" ht="9.9499999999999993" customHeight="1" x14ac:dyDescent="0.25">
      <c r="A83" s="25">
        <v>48</v>
      </c>
      <c r="B83" s="61" t="s">
        <v>55</v>
      </c>
      <c r="C83" s="61"/>
      <c r="D83" s="61"/>
      <c r="E83" s="61"/>
      <c r="F83" s="61"/>
      <c r="G83" s="61"/>
      <c r="H83" s="3" t="s">
        <v>37</v>
      </c>
      <c r="I83" s="4">
        <v>75</v>
      </c>
      <c r="J83" s="4">
        <v>112.5</v>
      </c>
      <c r="K83" s="5">
        <v>150</v>
      </c>
      <c r="M83" s="9">
        <v>1</v>
      </c>
      <c r="N83" s="4">
        <v>1</v>
      </c>
      <c r="O83" s="5">
        <v>1</v>
      </c>
      <c r="Q83" s="9">
        <v>35</v>
      </c>
      <c r="R83" s="4">
        <v>35</v>
      </c>
      <c r="S83" s="5">
        <v>35</v>
      </c>
    </row>
    <row r="84" spans="1:19" ht="9.9499999999999993" customHeight="1" x14ac:dyDescent="0.25">
      <c r="A84" s="25">
        <v>49</v>
      </c>
      <c r="B84" s="61" t="s">
        <v>56</v>
      </c>
      <c r="C84" s="61"/>
      <c r="D84" s="61"/>
      <c r="E84" s="61"/>
      <c r="F84" s="61"/>
      <c r="G84" s="61"/>
      <c r="H84" s="3" t="s">
        <v>37</v>
      </c>
      <c r="I84" s="4">
        <v>150</v>
      </c>
      <c r="J84" s="4">
        <v>225</v>
      </c>
      <c r="K84" s="5">
        <v>300</v>
      </c>
      <c r="M84" s="9">
        <v>1</v>
      </c>
      <c r="N84" s="4">
        <v>1</v>
      </c>
      <c r="O84" s="5">
        <v>1</v>
      </c>
      <c r="Q84" s="9">
        <v>45</v>
      </c>
      <c r="R84" s="4">
        <v>45</v>
      </c>
      <c r="S84" s="5">
        <v>45</v>
      </c>
    </row>
    <row r="85" spans="1:19" ht="9.9499999999999993" customHeight="1" x14ac:dyDescent="0.25">
      <c r="A85" s="25">
        <v>50</v>
      </c>
      <c r="B85" s="61" t="s">
        <v>57</v>
      </c>
      <c r="C85" s="61"/>
      <c r="D85" s="61"/>
      <c r="E85" s="61"/>
      <c r="F85" s="61"/>
      <c r="G85" s="61"/>
      <c r="H85" s="3" t="s">
        <v>37</v>
      </c>
      <c r="I85" s="4">
        <v>175</v>
      </c>
      <c r="J85" s="4">
        <v>267.5</v>
      </c>
      <c r="K85" s="5">
        <v>350</v>
      </c>
      <c r="M85" s="9">
        <v>250</v>
      </c>
      <c r="N85" s="4">
        <v>250</v>
      </c>
      <c r="O85" s="5">
        <v>250</v>
      </c>
      <c r="Q85" s="9">
        <v>55</v>
      </c>
      <c r="R85" s="4">
        <v>55</v>
      </c>
      <c r="S85" s="5">
        <v>55</v>
      </c>
    </row>
    <row r="86" spans="1:19" ht="9.9499999999999993" customHeight="1" x14ac:dyDescent="0.25">
      <c r="A86" s="25">
        <v>51</v>
      </c>
      <c r="B86" s="61" t="s">
        <v>58</v>
      </c>
      <c r="C86" s="61"/>
      <c r="D86" s="61"/>
      <c r="E86" s="61"/>
      <c r="F86" s="61"/>
      <c r="G86" s="61"/>
      <c r="H86" s="3" t="s">
        <v>37</v>
      </c>
      <c r="I86" s="4">
        <v>50</v>
      </c>
      <c r="J86" s="4">
        <v>75</v>
      </c>
      <c r="K86" s="5">
        <v>100</v>
      </c>
      <c r="M86" s="9">
        <v>1</v>
      </c>
      <c r="N86" s="4">
        <v>1</v>
      </c>
      <c r="O86" s="5">
        <v>1</v>
      </c>
      <c r="Q86" s="9">
        <v>10</v>
      </c>
      <c r="R86" s="4">
        <v>10</v>
      </c>
      <c r="S86" s="5">
        <v>10</v>
      </c>
    </row>
    <row r="87" spans="1:19" ht="9.9499999999999993" customHeight="1" x14ac:dyDescent="0.25">
      <c r="A87" s="25">
        <v>52</v>
      </c>
      <c r="B87" s="61" t="s">
        <v>59</v>
      </c>
      <c r="C87" s="61"/>
      <c r="D87" s="61"/>
      <c r="E87" s="61"/>
      <c r="F87" s="61"/>
      <c r="G87" s="61"/>
      <c r="H87" s="3" t="s">
        <v>37</v>
      </c>
      <c r="I87" s="4">
        <v>50</v>
      </c>
      <c r="J87" s="4">
        <v>75</v>
      </c>
      <c r="K87" s="5">
        <v>100</v>
      </c>
      <c r="M87" s="9">
        <v>1</v>
      </c>
      <c r="N87" s="4">
        <v>1</v>
      </c>
      <c r="O87" s="5">
        <v>1</v>
      </c>
      <c r="Q87" s="9">
        <v>15</v>
      </c>
      <c r="R87" s="4">
        <v>15</v>
      </c>
      <c r="S87" s="5">
        <v>15</v>
      </c>
    </row>
    <row r="88" spans="1:19" ht="9.9499999999999993" customHeight="1" x14ac:dyDescent="0.25">
      <c r="A88" s="25">
        <v>53</v>
      </c>
      <c r="B88" s="61" t="s">
        <v>60</v>
      </c>
      <c r="C88" s="61"/>
      <c r="D88" s="61"/>
      <c r="E88" s="61"/>
      <c r="F88" s="61"/>
      <c r="G88" s="61"/>
      <c r="H88" s="3" t="s">
        <v>37</v>
      </c>
      <c r="I88" s="4">
        <v>50</v>
      </c>
      <c r="J88" s="4">
        <v>75</v>
      </c>
      <c r="K88" s="5">
        <v>100</v>
      </c>
      <c r="M88" s="9">
        <v>1</v>
      </c>
      <c r="N88" s="4">
        <v>1</v>
      </c>
      <c r="O88" s="5">
        <v>1</v>
      </c>
      <c r="Q88" s="9">
        <v>35</v>
      </c>
      <c r="R88" s="4">
        <v>35</v>
      </c>
      <c r="S88" s="5">
        <v>35</v>
      </c>
    </row>
    <row r="89" spans="1:19" ht="9.9499999999999993" customHeight="1" x14ac:dyDescent="0.25">
      <c r="A89" s="25">
        <v>54</v>
      </c>
      <c r="B89" s="61" t="s">
        <v>61</v>
      </c>
      <c r="C89" s="61"/>
      <c r="D89" s="61"/>
      <c r="E89" s="61"/>
      <c r="F89" s="61"/>
      <c r="G89" s="61"/>
      <c r="H89" s="3" t="s">
        <v>37</v>
      </c>
      <c r="I89" s="4">
        <v>150</v>
      </c>
      <c r="J89" s="4">
        <v>225</v>
      </c>
      <c r="K89" s="5">
        <v>300</v>
      </c>
      <c r="M89" s="9">
        <v>1</v>
      </c>
      <c r="N89" s="4">
        <v>1</v>
      </c>
      <c r="O89" s="5">
        <v>1</v>
      </c>
      <c r="Q89" s="9">
        <v>55</v>
      </c>
      <c r="R89" s="4">
        <v>55</v>
      </c>
      <c r="S89" s="5">
        <v>55</v>
      </c>
    </row>
    <row r="90" spans="1:19" ht="9.9499999999999993" customHeight="1" x14ac:dyDescent="0.25">
      <c r="A90" s="25">
        <v>55</v>
      </c>
      <c r="B90" s="61" t="s">
        <v>62</v>
      </c>
      <c r="C90" s="61"/>
      <c r="D90" s="61"/>
      <c r="E90" s="61"/>
      <c r="F90" s="61"/>
      <c r="G90" s="61"/>
      <c r="H90" s="3" t="s">
        <v>37</v>
      </c>
      <c r="I90" s="4">
        <v>150</v>
      </c>
      <c r="J90" s="4">
        <v>225</v>
      </c>
      <c r="K90" s="5">
        <v>300</v>
      </c>
      <c r="M90" s="9">
        <v>250</v>
      </c>
      <c r="N90" s="4">
        <v>250</v>
      </c>
      <c r="O90" s="5">
        <v>250</v>
      </c>
      <c r="Q90" s="9">
        <v>35</v>
      </c>
      <c r="R90" s="4">
        <v>35</v>
      </c>
      <c r="S90" s="5">
        <v>35</v>
      </c>
    </row>
    <row r="91" spans="1:19" ht="9.9499999999999993" customHeight="1" x14ac:dyDescent="0.25">
      <c r="A91" s="25">
        <v>56</v>
      </c>
      <c r="B91" s="61" t="s">
        <v>63</v>
      </c>
      <c r="C91" s="61"/>
      <c r="D91" s="61"/>
      <c r="E91" s="61"/>
      <c r="F91" s="61"/>
      <c r="G91" s="61"/>
      <c r="H91" s="3" t="s">
        <v>37</v>
      </c>
      <c r="I91" s="4">
        <v>100</v>
      </c>
      <c r="J91" s="4">
        <v>150</v>
      </c>
      <c r="K91" s="5">
        <v>200</v>
      </c>
      <c r="M91" s="9">
        <v>1</v>
      </c>
      <c r="N91" s="4">
        <v>1</v>
      </c>
      <c r="O91" s="5">
        <v>1</v>
      </c>
      <c r="Q91" s="9">
        <v>25</v>
      </c>
      <c r="R91" s="4">
        <v>25</v>
      </c>
      <c r="S91" s="5">
        <v>25</v>
      </c>
    </row>
    <row r="92" spans="1:19" ht="9.9499999999999993" customHeight="1" x14ac:dyDescent="0.25">
      <c r="A92" s="25">
        <v>57</v>
      </c>
      <c r="B92" s="61" t="s">
        <v>64</v>
      </c>
      <c r="C92" s="61"/>
      <c r="D92" s="61"/>
      <c r="E92" s="61"/>
      <c r="F92" s="61"/>
      <c r="G92" s="61"/>
      <c r="H92" s="3" t="s">
        <v>37</v>
      </c>
      <c r="I92" s="4">
        <v>100</v>
      </c>
      <c r="J92" s="4">
        <v>150</v>
      </c>
      <c r="K92" s="5">
        <v>200</v>
      </c>
      <c r="M92" s="9">
        <v>75</v>
      </c>
      <c r="N92" s="4">
        <v>75</v>
      </c>
      <c r="O92" s="5">
        <v>75</v>
      </c>
      <c r="Q92" s="9">
        <v>25</v>
      </c>
      <c r="R92" s="4">
        <v>25</v>
      </c>
      <c r="S92" s="5">
        <v>25</v>
      </c>
    </row>
    <row r="93" spans="1:19" ht="9.9499999999999993" customHeight="1" x14ac:dyDescent="0.25">
      <c r="A93" s="25">
        <v>58</v>
      </c>
      <c r="B93" s="61" t="s">
        <v>65</v>
      </c>
      <c r="C93" s="61"/>
      <c r="D93" s="61"/>
      <c r="E93" s="61"/>
      <c r="F93" s="61"/>
      <c r="G93" s="61"/>
      <c r="H93" s="3" t="s">
        <v>37</v>
      </c>
      <c r="I93" s="4">
        <v>50</v>
      </c>
      <c r="J93" s="4">
        <v>75</v>
      </c>
      <c r="K93" s="5">
        <v>100</v>
      </c>
      <c r="M93" s="9">
        <v>1</v>
      </c>
      <c r="N93" s="4">
        <v>1</v>
      </c>
      <c r="O93" s="5">
        <v>1</v>
      </c>
      <c r="Q93" s="9">
        <v>7.5</v>
      </c>
      <c r="R93" s="4">
        <v>7.5</v>
      </c>
      <c r="S93" s="5">
        <v>7.5</v>
      </c>
    </row>
    <row r="94" spans="1:19" ht="9.9499999999999993" customHeight="1" x14ac:dyDescent="0.25">
      <c r="A94" s="25">
        <v>59</v>
      </c>
      <c r="B94" s="61" t="s">
        <v>66</v>
      </c>
      <c r="C94" s="61"/>
      <c r="D94" s="61"/>
      <c r="E94" s="61"/>
      <c r="F94" s="61"/>
      <c r="G94" s="61"/>
      <c r="H94" s="3" t="s">
        <v>37</v>
      </c>
      <c r="I94" s="4">
        <v>50</v>
      </c>
      <c r="J94" s="4">
        <v>75</v>
      </c>
      <c r="K94" s="5">
        <v>100</v>
      </c>
      <c r="M94" s="9">
        <v>1</v>
      </c>
      <c r="N94" s="4">
        <v>1</v>
      </c>
      <c r="O94" s="5">
        <v>1</v>
      </c>
      <c r="Q94" s="9">
        <v>15.95</v>
      </c>
      <c r="R94" s="4">
        <v>15.95</v>
      </c>
      <c r="S94" s="5">
        <v>15.95</v>
      </c>
    </row>
    <row r="95" spans="1:19" ht="9.9499999999999993" customHeight="1" x14ac:dyDescent="0.25">
      <c r="A95" s="25">
        <v>60</v>
      </c>
      <c r="B95" s="61" t="s">
        <v>67</v>
      </c>
      <c r="C95" s="61"/>
      <c r="D95" s="61"/>
      <c r="E95" s="61"/>
      <c r="F95" s="61"/>
      <c r="G95" s="61"/>
      <c r="H95" s="3" t="s">
        <v>37</v>
      </c>
      <c r="I95" s="4">
        <v>50</v>
      </c>
      <c r="J95" s="4">
        <v>75</v>
      </c>
      <c r="K95" s="5">
        <v>100</v>
      </c>
      <c r="M95" s="9">
        <v>1</v>
      </c>
      <c r="N95" s="4">
        <v>1</v>
      </c>
      <c r="O95" s="5">
        <v>1</v>
      </c>
      <c r="Q95" s="9">
        <v>5</v>
      </c>
      <c r="R95" s="4">
        <v>5</v>
      </c>
      <c r="S95" s="5">
        <v>5</v>
      </c>
    </row>
    <row r="96" spans="1:19" ht="9.9499999999999993" customHeight="1" x14ac:dyDescent="0.25">
      <c r="A96" s="25">
        <v>61</v>
      </c>
      <c r="B96" s="61" t="s">
        <v>68</v>
      </c>
      <c r="C96" s="61"/>
      <c r="D96" s="61"/>
      <c r="E96" s="61"/>
      <c r="F96" s="61"/>
      <c r="G96" s="61"/>
      <c r="H96" s="3" t="s">
        <v>37</v>
      </c>
      <c r="I96" s="4">
        <v>50</v>
      </c>
      <c r="J96" s="4">
        <v>75</v>
      </c>
      <c r="K96" s="5">
        <v>100</v>
      </c>
      <c r="M96" s="9">
        <v>1</v>
      </c>
      <c r="N96" s="4">
        <v>1</v>
      </c>
      <c r="O96" s="5">
        <v>1</v>
      </c>
      <c r="Q96" s="9">
        <v>7.5</v>
      </c>
      <c r="R96" s="4">
        <v>7.5</v>
      </c>
      <c r="S96" s="5">
        <v>7.5</v>
      </c>
    </row>
    <row r="97" spans="1:19" ht="9.9499999999999993" customHeight="1" x14ac:dyDescent="0.25">
      <c r="A97" s="25">
        <v>62</v>
      </c>
      <c r="B97" s="61" t="s">
        <v>69</v>
      </c>
      <c r="C97" s="61"/>
      <c r="D97" s="61"/>
      <c r="E97" s="61"/>
      <c r="F97" s="61"/>
      <c r="G97" s="61"/>
      <c r="H97" s="3" t="s">
        <v>37</v>
      </c>
      <c r="I97" s="4">
        <v>50</v>
      </c>
      <c r="J97" s="4">
        <v>75</v>
      </c>
      <c r="K97" s="5">
        <v>100</v>
      </c>
      <c r="M97" s="9">
        <v>1</v>
      </c>
      <c r="N97" s="4">
        <v>1</v>
      </c>
      <c r="O97" s="5">
        <v>1</v>
      </c>
      <c r="Q97" s="9">
        <v>7.5</v>
      </c>
      <c r="R97" s="4">
        <v>7.5</v>
      </c>
      <c r="S97" s="5">
        <v>7.5</v>
      </c>
    </row>
    <row r="98" spans="1:19" ht="9.9499999999999993" customHeight="1" x14ac:dyDescent="0.25">
      <c r="A98" s="25">
        <v>63</v>
      </c>
      <c r="B98" s="61" t="s">
        <v>95</v>
      </c>
      <c r="C98" s="61"/>
      <c r="D98" s="61"/>
      <c r="E98" s="61"/>
      <c r="F98" s="61"/>
      <c r="G98" s="61"/>
      <c r="H98" s="3" t="s">
        <v>37</v>
      </c>
      <c r="I98" s="4">
        <v>50</v>
      </c>
      <c r="J98" s="4">
        <v>75</v>
      </c>
      <c r="K98" s="5">
        <v>100</v>
      </c>
      <c r="M98" s="9">
        <v>1</v>
      </c>
      <c r="N98" s="4">
        <v>1</v>
      </c>
      <c r="O98" s="5">
        <v>1</v>
      </c>
      <c r="Q98" s="9">
        <v>12</v>
      </c>
      <c r="R98" s="4">
        <v>12</v>
      </c>
      <c r="S98" s="5">
        <v>12</v>
      </c>
    </row>
    <row r="99" spans="1:19" ht="9.9499999999999993" customHeight="1" x14ac:dyDescent="0.25">
      <c r="A99" s="25">
        <v>64</v>
      </c>
      <c r="B99" s="61" t="s">
        <v>70</v>
      </c>
      <c r="C99" s="61"/>
      <c r="D99" s="61"/>
      <c r="E99" s="61"/>
      <c r="F99" s="61"/>
      <c r="G99" s="61"/>
      <c r="H99" s="3" t="s">
        <v>37</v>
      </c>
      <c r="I99" s="4">
        <v>50</v>
      </c>
      <c r="J99" s="4">
        <v>75</v>
      </c>
      <c r="K99" s="5">
        <v>100</v>
      </c>
      <c r="M99" s="9">
        <v>1</v>
      </c>
      <c r="N99" s="4">
        <v>1</v>
      </c>
      <c r="O99" s="5">
        <v>1</v>
      </c>
      <c r="Q99" s="9">
        <v>5</v>
      </c>
      <c r="R99" s="4">
        <v>5</v>
      </c>
      <c r="S99" s="5">
        <v>5</v>
      </c>
    </row>
    <row r="100" spans="1:19" ht="9.9499999999999993" customHeight="1" x14ac:dyDescent="0.25">
      <c r="A100" s="25">
        <v>65</v>
      </c>
      <c r="B100" s="61" t="s">
        <v>71</v>
      </c>
      <c r="C100" s="61"/>
      <c r="D100" s="61"/>
      <c r="E100" s="61"/>
      <c r="F100" s="61"/>
      <c r="G100" s="61"/>
      <c r="H100" s="3" t="s">
        <v>37</v>
      </c>
      <c r="I100" s="4">
        <v>50</v>
      </c>
      <c r="J100" s="4">
        <v>75</v>
      </c>
      <c r="K100" s="5">
        <v>100</v>
      </c>
      <c r="M100" s="9">
        <v>1</v>
      </c>
      <c r="N100" s="4">
        <v>1</v>
      </c>
      <c r="O100" s="5">
        <v>1</v>
      </c>
      <c r="Q100" s="9">
        <v>7.5</v>
      </c>
      <c r="R100" s="4">
        <v>7.5</v>
      </c>
      <c r="S100" s="5">
        <v>7.5</v>
      </c>
    </row>
    <row r="101" spans="1:19" ht="9.9499999999999993" customHeight="1" x14ac:dyDescent="0.25">
      <c r="A101" s="25">
        <v>66</v>
      </c>
      <c r="B101" s="61" t="s">
        <v>72</v>
      </c>
      <c r="C101" s="61"/>
      <c r="D101" s="61"/>
      <c r="E101" s="61"/>
      <c r="F101" s="61"/>
      <c r="G101" s="61"/>
      <c r="H101" s="3" t="s">
        <v>37</v>
      </c>
      <c r="I101" s="4">
        <v>100</v>
      </c>
      <c r="J101" s="4">
        <v>150</v>
      </c>
      <c r="K101" s="5">
        <v>200</v>
      </c>
      <c r="M101" s="9">
        <v>1</v>
      </c>
      <c r="N101" s="4">
        <v>1</v>
      </c>
      <c r="O101" s="5">
        <v>1</v>
      </c>
      <c r="Q101" s="9">
        <v>9.5</v>
      </c>
      <c r="R101" s="4">
        <v>9.5</v>
      </c>
      <c r="S101" s="5">
        <v>9.5</v>
      </c>
    </row>
    <row r="102" spans="1:19" ht="9.9499999999999993" customHeight="1" x14ac:dyDescent="0.25">
      <c r="A102" s="25">
        <v>67</v>
      </c>
      <c r="B102" s="61" t="s">
        <v>73</v>
      </c>
      <c r="C102" s="61"/>
      <c r="D102" s="61"/>
      <c r="E102" s="61"/>
      <c r="F102" s="61"/>
      <c r="G102" s="61"/>
      <c r="H102" s="3" t="s">
        <v>37</v>
      </c>
      <c r="I102" s="4">
        <v>300</v>
      </c>
      <c r="J102" s="4">
        <v>450</v>
      </c>
      <c r="K102" s="5">
        <v>600</v>
      </c>
      <c r="M102" s="9">
        <v>1</v>
      </c>
      <c r="N102" s="4">
        <v>1</v>
      </c>
      <c r="O102" s="5">
        <v>1</v>
      </c>
      <c r="Q102" s="9">
        <v>25</v>
      </c>
      <c r="R102" s="4">
        <v>25</v>
      </c>
      <c r="S102" s="5">
        <v>25</v>
      </c>
    </row>
    <row r="103" spans="1:19" ht="9.9499999999999993" customHeight="1" x14ac:dyDescent="0.25">
      <c r="A103" s="25">
        <v>68</v>
      </c>
      <c r="B103" s="61" t="s">
        <v>74</v>
      </c>
      <c r="C103" s="61"/>
      <c r="D103" s="61"/>
      <c r="E103" s="61"/>
      <c r="F103" s="61"/>
      <c r="G103" s="61"/>
      <c r="H103" s="3" t="s">
        <v>37</v>
      </c>
      <c r="I103" s="4">
        <v>100</v>
      </c>
      <c r="J103" s="4">
        <v>150</v>
      </c>
      <c r="K103" s="5">
        <v>200</v>
      </c>
      <c r="M103" s="9">
        <v>1</v>
      </c>
      <c r="N103" s="4">
        <v>1</v>
      </c>
      <c r="O103" s="5">
        <v>1</v>
      </c>
      <c r="Q103" s="9">
        <v>25</v>
      </c>
      <c r="R103" s="4">
        <v>25</v>
      </c>
      <c r="S103" s="5">
        <v>25</v>
      </c>
    </row>
    <row r="104" spans="1:19" ht="9.9499999999999993" customHeight="1" x14ac:dyDescent="0.25">
      <c r="A104" s="25">
        <v>69</v>
      </c>
      <c r="B104" s="61" t="s">
        <v>75</v>
      </c>
      <c r="C104" s="61"/>
      <c r="D104" s="61"/>
      <c r="E104" s="61"/>
      <c r="F104" s="61"/>
      <c r="G104" s="61"/>
      <c r="H104" s="3" t="s">
        <v>37</v>
      </c>
      <c r="I104" s="4">
        <v>1000</v>
      </c>
      <c r="J104" s="4">
        <v>1500</v>
      </c>
      <c r="K104" s="5">
        <v>2000</v>
      </c>
      <c r="M104" s="9">
        <v>600</v>
      </c>
      <c r="N104" s="4">
        <v>650</v>
      </c>
      <c r="O104" s="5">
        <v>1</v>
      </c>
      <c r="Q104" s="9">
        <v>100</v>
      </c>
      <c r="R104" s="4">
        <v>100</v>
      </c>
      <c r="S104" s="5">
        <v>100</v>
      </c>
    </row>
    <row r="105" spans="1:19" ht="9.9499999999999993" customHeight="1" x14ac:dyDescent="0.25">
      <c r="A105" s="25">
        <v>70</v>
      </c>
      <c r="B105" s="61" t="s">
        <v>76</v>
      </c>
      <c r="C105" s="61"/>
      <c r="D105" s="61"/>
      <c r="E105" s="61"/>
      <c r="F105" s="61"/>
      <c r="G105" s="61"/>
      <c r="H105" s="3" t="s">
        <v>37</v>
      </c>
      <c r="I105" s="4">
        <v>1500</v>
      </c>
      <c r="J105" s="4">
        <v>2250</v>
      </c>
      <c r="K105" s="5">
        <v>3000</v>
      </c>
      <c r="M105" s="9">
        <v>700</v>
      </c>
      <c r="N105" s="4">
        <v>750</v>
      </c>
      <c r="O105" s="5">
        <v>1</v>
      </c>
      <c r="Q105" s="9">
        <v>210</v>
      </c>
      <c r="R105" s="4">
        <v>210</v>
      </c>
      <c r="S105" s="5">
        <v>210</v>
      </c>
    </row>
    <row r="106" spans="1:19" ht="9.9499999999999993" customHeight="1" x14ac:dyDescent="0.25">
      <c r="A106" s="25">
        <v>71</v>
      </c>
      <c r="B106" s="61" t="s">
        <v>77</v>
      </c>
      <c r="C106" s="61"/>
      <c r="D106" s="61"/>
      <c r="E106" s="61"/>
      <c r="F106" s="61"/>
      <c r="G106" s="61"/>
      <c r="H106" s="3" t="s">
        <v>37</v>
      </c>
      <c r="I106" s="4">
        <v>2000</v>
      </c>
      <c r="J106" s="4">
        <v>3000</v>
      </c>
      <c r="K106" s="5">
        <v>4000</v>
      </c>
      <c r="M106" s="9">
        <v>800</v>
      </c>
      <c r="N106" s="4">
        <v>850</v>
      </c>
      <c r="O106" s="5">
        <v>1</v>
      </c>
      <c r="Q106" s="9">
        <v>325</v>
      </c>
      <c r="R106" s="4">
        <v>325</v>
      </c>
      <c r="S106" s="5">
        <v>325</v>
      </c>
    </row>
    <row r="107" spans="1:19" ht="9.9499999999999993" customHeight="1" x14ac:dyDescent="0.25">
      <c r="A107" s="25">
        <v>72</v>
      </c>
      <c r="B107" s="61" t="s">
        <v>78</v>
      </c>
      <c r="C107" s="61"/>
      <c r="D107" s="61"/>
      <c r="E107" s="61"/>
      <c r="F107" s="61"/>
      <c r="G107" s="61"/>
      <c r="H107" s="3" t="s">
        <v>37</v>
      </c>
      <c r="I107" s="4">
        <v>3000</v>
      </c>
      <c r="J107" s="4">
        <v>4500</v>
      </c>
      <c r="K107" s="5">
        <v>6000</v>
      </c>
      <c r="M107" s="9">
        <v>900</v>
      </c>
      <c r="N107" s="4">
        <v>950</v>
      </c>
      <c r="O107" s="5">
        <v>1</v>
      </c>
      <c r="Q107" s="9">
        <v>360</v>
      </c>
      <c r="R107" s="4">
        <v>360</v>
      </c>
      <c r="S107" s="5">
        <v>360</v>
      </c>
    </row>
    <row r="108" spans="1:19" ht="9.9499999999999993" customHeight="1" x14ac:dyDescent="0.25">
      <c r="A108" s="25">
        <v>73</v>
      </c>
      <c r="B108" s="61" t="s">
        <v>79</v>
      </c>
      <c r="C108" s="61"/>
      <c r="D108" s="61"/>
      <c r="E108" s="61"/>
      <c r="F108" s="61"/>
      <c r="G108" s="61"/>
      <c r="H108" s="3" t="s">
        <v>37</v>
      </c>
      <c r="I108" s="4">
        <v>200</v>
      </c>
      <c r="J108" s="4">
        <v>300</v>
      </c>
      <c r="K108" s="5">
        <v>400</v>
      </c>
      <c r="M108" s="9">
        <v>150</v>
      </c>
      <c r="N108" s="4">
        <v>150</v>
      </c>
      <c r="O108" s="5">
        <v>1</v>
      </c>
      <c r="Q108" s="9">
        <v>25</v>
      </c>
      <c r="R108" s="4">
        <v>25</v>
      </c>
      <c r="S108" s="5">
        <v>25</v>
      </c>
    </row>
    <row r="109" spans="1:19" ht="9.9499999999999993" customHeight="1" x14ac:dyDescent="0.25">
      <c r="A109" s="25">
        <v>74</v>
      </c>
      <c r="B109" s="61" t="s">
        <v>80</v>
      </c>
      <c r="C109" s="61"/>
      <c r="D109" s="61"/>
      <c r="E109" s="61"/>
      <c r="F109" s="61"/>
      <c r="G109" s="61"/>
      <c r="H109" s="3" t="s">
        <v>82</v>
      </c>
      <c r="I109" s="4">
        <v>300</v>
      </c>
      <c r="J109" s="4">
        <v>450</v>
      </c>
      <c r="K109" s="5">
        <v>600</v>
      </c>
      <c r="M109" s="9">
        <v>100</v>
      </c>
      <c r="N109" s="4">
        <v>100</v>
      </c>
      <c r="O109" s="5">
        <v>1</v>
      </c>
      <c r="Q109" s="9">
        <v>35</v>
      </c>
      <c r="R109" s="4">
        <v>35</v>
      </c>
      <c r="S109" s="5">
        <v>35</v>
      </c>
    </row>
    <row r="110" spans="1:19" ht="9.9499999999999993" customHeight="1" x14ac:dyDescent="0.25">
      <c r="A110" s="25">
        <v>75</v>
      </c>
      <c r="B110" s="61" t="s">
        <v>81</v>
      </c>
      <c r="C110" s="61"/>
      <c r="D110" s="61"/>
      <c r="E110" s="61"/>
      <c r="F110" s="61"/>
      <c r="G110" s="61"/>
      <c r="H110" s="3" t="s">
        <v>82</v>
      </c>
      <c r="I110" s="4">
        <v>300</v>
      </c>
      <c r="J110" s="4">
        <v>450</v>
      </c>
      <c r="K110" s="5">
        <v>600</v>
      </c>
      <c r="M110" s="9">
        <v>100</v>
      </c>
      <c r="N110" s="4">
        <v>100</v>
      </c>
      <c r="O110" s="5">
        <v>1</v>
      </c>
      <c r="Q110" s="9">
        <v>40</v>
      </c>
      <c r="R110" s="4">
        <v>40</v>
      </c>
      <c r="S110" s="5">
        <v>40</v>
      </c>
    </row>
    <row r="111" spans="1:19" ht="9.9499999999999993" customHeight="1" thickBot="1" x14ac:dyDescent="0.3">
      <c r="A111" s="26"/>
      <c r="B111" s="71"/>
      <c r="C111" s="71"/>
      <c r="D111" s="71"/>
      <c r="E111" s="71"/>
      <c r="F111" s="71"/>
      <c r="G111" s="71"/>
      <c r="H111" s="11"/>
      <c r="I111" s="12">
        <f>SUM(I57:I110)</f>
        <v>14200</v>
      </c>
      <c r="J111" s="12">
        <f>SUM(J57:J110)</f>
        <v>21305</v>
      </c>
      <c r="K111" s="13">
        <f>SUM(K57:K110)</f>
        <v>28400</v>
      </c>
      <c r="M111" s="14">
        <f>SUM(M57:M110)</f>
        <v>4043</v>
      </c>
      <c r="N111" s="15">
        <f>SUM(N57:N110)</f>
        <v>4243</v>
      </c>
      <c r="O111" s="16">
        <f>SUM(O57:O110)</f>
        <v>700</v>
      </c>
      <c r="Q111" s="14">
        <f>SUM(Q57:Q110)</f>
        <v>3387.3999999999996</v>
      </c>
      <c r="R111" s="15">
        <f>SUM(R57:R110)</f>
        <v>3387.3999999999996</v>
      </c>
      <c r="S111" s="16">
        <f>SUM(S57:S110)</f>
        <v>3387.3999999999996</v>
      </c>
    </row>
    <row r="112" spans="1:19" ht="9.9499999999999993" customHeight="1" x14ac:dyDescent="0.25">
      <c r="A112" s="79" t="s">
        <v>88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1"/>
      <c r="M112" s="19"/>
      <c r="N112" s="20"/>
      <c r="O112" s="21"/>
      <c r="P112" s="22"/>
      <c r="Q112" s="19"/>
      <c r="R112" s="20"/>
      <c r="S112" s="21"/>
    </row>
    <row r="113" spans="1:19" ht="9.9499999999999993" customHeight="1" x14ac:dyDescent="0.25">
      <c r="A113" s="25">
        <v>76</v>
      </c>
      <c r="B113" s="61" t="s">
        <v>83</v>
      </c>
      <c r="C113" s="61"/>
      <c r="D113" s="61"/>
      <c r="E113" s="61"/>
      <c r="F113" s="61"/>
      <c r="G113" s="61"/>
      <c r="H113" s="3" t="s">
        <v>102</v>
      </c>
      <c r="I113" s="31">
        <v>50</v>
      </c>
      <c r="J113" s="31">
        <v>75</v>
      </c>
      <c r="K113" s="32">
        <v>100</v>
      </c>
      <c r="M113" s="9">
        <v>200</v>
      </c>
      <c r="N113" s="4">
        <v>225</v>
      </c>
      <c r="O113" s="5">
        <v>1</v>
      </c>
      <c r="Q113" s="9">
        <v>31</v>
      </c>
      <c r="R113" s="4">
        <v>31</v>
      </c>
      <c r="S113" s="5">
        <v>31</v>
      </c>
    </row>
    <row r="114" spans="1:19" ht="9.9499999999999993" customHeight="1" x14ac:dyDescent="0.25">
      <c r="A114" s="25">
        <v>77</v>
      </c>
      <c r="B114" s="61" t="s">
        <v>84</v>
      </c>
      <c r="C114" s="61"/>
      <c r="D114" s="61"/>
      <c r="E114" s="61"/>
      <c r="F114" s="61"/>
      <c r="G114" s="61"/>
      <c r="H114" s="3" t="s">
        <v>102</v>
      </c>
      <c r="I114" s="31">
        <v>50</v>
      </c>
      <c r="J114" s="31">
        <v>75</v>
      </c>
      <c r="K114" s="32">
        <v>100</v>
      </c>
      <c r="M114" s="9">
        <v>175</v>
      </c>
      <c r="N114" s="4">
        <v>200</v>
      </c>
      <c r="O114" s="5">
        <v>1</v>
      </c>
      <c r="Q114" s="9">
        <v>30</v>
      </c>
      <c r="R114" s="4">
        <v>30</v>
      </c>
      <c r="S114" s="5">
        <v>30</v>
      </c>
    </row>
    <row r="115" spans="1:19" ht="9.9499999999999993" customHeight="1" x14ac:dyDescent="0.25">
      <c r="A115" s="25">
        <v>78</v>
      </c>
      <c r="B115" s="61" t="s">
        <v>94</v>
      </c>
      <c r="C115" s="61"/>
      <c r="D115" s="61"/>
      <c r="E115" s="61"/>
      <c r="F115" s="61"/>
      <c r="G115" s="61"/>
      <c r="H115" s="3" t="s">
        <v>39</v>
      </c>
      <c r="I115" s="31">
        <v>200</v>
      </c>
      <c r="J115" s="31">
        <v>300</v>
      </c>
      <c r="K115" s="32">
        <v>400</v>
      </c>
      <c r="M115" s="9">
        <v>50</v>
      </c>
      <c r="N115" s="4">
        <v>65</v>
      </c>
      <c r="O115" s="5">
        <v>1</v>
      </c>
      <c r="Q115" s="9">
        <v>178.65</v>
      </c>
      <c r="R115" s="4">
        <v>212.5</v>
      </c>
      <c r="S115" s="5">
        <v>242</v>
      </c>
    </row>
    <row r="116" spans="1:19" ht="9.9499999999999993" customHeight="1" x14ac:dyDescent="0.25">
      <c r="A116" s="25">
        <v>79</v>
      </c>
      <c r="B116" s="61" t="s">
        <v>106</v>
      </c>
      <c r="C116" s="61"/>
      <c r="D116" s="61"/>
      <c r="E116" s="61"/>
      <c r="F116" s="61"/>
      <c r="G116" s="61"/>
      <c r="H116" s="3" t="s">
        <v>39</v>
      </c>
      <c r="I116" s="31">
        <v>250</v>
      </c>
      <c r="J116" s="31">
        <v>375</v>
      </c>
      <c r="K116" s="32">
        <v>500</v>
      </c>
      <c r="M116" s="9">
        <v>60</v>
      </c>
      <c r="N116" s="4">
        <v>75</v>
      </c>
      <c r="O116" s="5">
        <v>1</v>
      </c>
      <c r="Q116" s="9">
        <v>191.05</v>
      </c>
      <c r="R116" s="4">
        <v>222</v>
      </c>
      <c r="S116" s="5">
        <v>252</v>
      </c>
    </row>
    <row r="117" spans="1:19" ht="9.9499999999999993" customHeight="1" x14ac:dyDescent="0.25">
      <c r="A117" s="25">
        <v>80</v>
      </c>
      <c r="B117" s="61" t="s">
        <v>93</v>
      </c>
      <c r="C117" s="61"/>
      <c r="D117" s="61"/>
      <c r="E117" s="61"/>
      <c r="F117" s="61"/>
      <c r="G117" s="61"/>
      <c r="H117" s="3" t="s">
        <v>39</v>
      </c>
      <c r="I117" s="31">
        <v>250</v>
      </c>
      <c r="J117" s="31">
        <v>375</v>
      </c>
      <c r="K117" s="32">
        <v>500</v>
      </c>
      <c r="M117" s="9">
        <v>100</v>
      </c>
      <c r="N117" s="4">
        <v>125</v>
      </c>
      <c r="O117" s="5">
        <v>1</v>
      </c>
      <c r="Q117" s="9">
        <v>198.6</v>
      </c>
      <c r="R117" s="4">
        <v>228.5</v>
      </c>
      <c r="S117" s="5">
        <v>260</v>
      </c>
    </row>
    <row r="118" spans="1:19" ht="9.9499999999999993" customHeight="1" x14ac:dyDescent="0.25">
      <c r="A118" s="25">
        <v>81</v>
      </c>
      <c r="B118" s="61" t="s">
        <v>92</v>
      </c>
      <c r="C118" s="61"/>
      <c r="D118" s="61"/>
      <c r="E118" s="61"/>
      <c r="F118" s="61"/>
      <c r="G118" s="61"/>
      <c r="H118" s="3" t="s">
        <v>39</v>
      </c>
      <c r="I118" s="31">
        <v>200</v>
      </c>
      <c r="J118" s="31">
        <v>300</v>
      </c>
      <c r="K118" s="32">
        <v>400</v>
      </c>
      <c r="M118" s="9">
        <v>275</v>
      </c>
      <c r="N118" s="4">
        <v>300</v>
      </c>
      <c r="O118" s="5">
        <v>1</v>
      </c>
      <c r="Q118" s="9">
        <v>66.45</v>
      </c>
      <c r="R118" s="4">
        <v>75</v>
      </c>
      <c r="S118" s="5">
        <v>81</v>
      </c>
    </row>
    <row r="119" spans="1:19" ht="9.9499999999999993" customHeight="1" x14ac:dyDescent="0.25">
      <c r="A119" s="25">
        <v>82</v>
      </c>
      <c r="B119" s="61" t="s">
        <v>91</v>
      </c>
      <c r="C119" s="61"/>
      <c r="D119" s="61"/>
      <c r="E119" s="61"/>
      <c r="F119" s="61"/>
      <c r="G119" s="61"/>
      <c r="H119" s="3" t="s">
        <v>39</v>
      </c>
      <c r="I119" s="31">
        <v>300</v>
      </c>
      <c r="J119" s="31">
        <v>450</v>
      </c>
      <c r="K119" s="32">
        <v>600</v>
      </c>
      <c r="M119" s="9">
        <v>10</v>
      </c>
      <c r="N119" s="4">
        <v>10</v>
      </c>
      <c r="O119" s="5">
        <v>1</v>
      </c>
      <c r="Q119" s="9">
        <v>41.75</v>
      </c>
      <c r="R119" s="4">
        <v>47.85</v>
      </c>
      <c r="S119" s="5">
        <v>54</v>
      </c>
    </row>
    <row r="120" spans="1:19" ht="9.9499999999999993" customHeight="1" x14ac:dyDescent="0.25">
      <c r="A120" s="25">
        <v>83</v>
      </c>
      <c r="B120" s="61" t="s">
        <v>90</v>
      </c>
      <c r="C120" s="61"/>
      <c r="D120" s="61"/>
      <c r="E120" s="61"/>
      <c r="F120" s="61"/>
      <c r="G120" s="61"/>
      <c r="H120" s="3" t="s">
        <v>37</v>
      </c>
      <c r="I120" s="31">
        <v>800</v>
      </c>
      <c r="J120" s="31">
        <v>1200</v>
      </c>
      <c r="K120" s="32">
        <v>1600</v>
      </c>
      <c r="M120" s="9">
        <v>1500</v>
      </c>
      <c r="N120" s="4">
        <v>1750</v>
      </c>
      <c r="O120" s="5">
        <v>2250</v>
      </c>
      <c r="Q120" s="9">
        <v>875</v>
      </c>
      <c r="R120" s="4">
        <v>1100</v>
      </c>
      <c r="S120" s="5">
        <v>1330</v>
      </c>
    </row>
    <row r="121" spans="1:19" ht="9.9499999999999993" customHeight="1" x14ac:dyDescent="0.25">
      <c r="A121" s="25">
        <v>84</v>
      </c>
      <c r="B121" s="61" t="s">
        <v>85</v>
      </c>
      <c r="C121" s="61"/>
      <c r="D121" s="61"/>
      <c r="E121" s="61"/>
      <c r="F121" s="61"/>
      <c r="G121" s="61"/>
      <c r="H121" s="3" t="s">
        <v>37</v>
      </c>
      <c r="I121" s="31">
        <v>200</v>
      </c>
      <c r="J121" s="31">
        <v>300</v>
      </c>
      <c r="K121" s="32">
        <v>400</v>
      </c>
      <c r="M121" s="9">
        <v>435</v>
      </c>
      <c r="N121" s="4">
        <v>460</v>
      </c>
      <c r="O121" s="5">
        <v>485</v>
      </c>
      <c r="Q121" s="9">
        <v>130</v>
      </c>
      <c r="R121" s="4">
        <v>170</v>
      </c>
      <c r="S121" s="5">
        <v>210</v>
      </c>
    </row>
    <row r="122" spans="1:19" ht="9.9499999999999993" customHeight="1" thickBot="1" x14ac:dyDescent="0.3">
      <c r="A122" s="26">
        <v>85</v>
      </c>
      <c r="B122" s="78" t="s">
        <v>89</v>
      </c>
      <c r="C122" s="78"/>
      <c r="D122" s="78"/>
      <c r="E122" s="78"/>
      <c r="F122" s="78"/>
      <c r="G122" s="78"/>
      <c r="H122" s="11" t="s">
        <v>37</v>
      </c>
      <c r="I122" s="33">
        <v>400</v>
      </c>
      <c r="J122" s="33">
        <v>600</v>
      </c>
      <c r="K122" s="34">
        <v>800</v>
      </c>
      <c r="M122" s="9">
        <v>275</v>
      </c>
      <c r="N122" s="4">
        <v>275</v>
      </c>
      <c r="O122" s="5"/>
      <c r="Q122" s="9">
        <v>240</v>
      </c>
      <c r="R122" s="4">
        <v>270</v>
      </c>
      <c r="S122" s="5">
        <v>305</v>
      </c>
    </row>
    <row r="123" spans="1:19" ht="9.9499999999999993" customHeight="1" thickBot="1" x14ac:dyDescent="0.3">
      <c r="A123" s="35"/>
      <c r="B123" s="93"/>
      <c r="C123" s="94"/>
      <c r="D123" s="94"/>
      <c r="E123" s="94"/>
      <c r="F123" s="94"/>
      <c r="G123" s="95"/>
      <c r="H123" s="36"/>
      <c r="I123" s="37">
        <f>SUM(I113:I122)</f>
        <v>2700</v>
      </c>
      <c r="J123" s="37">
        <f>SUM(J113:J122)</f>
        <v>4050</v>
      </c>
      <c r="K123" s="38">
        <f>SUM(K113:K122)</f>
        <v>5400</v>
      </c>
      <c r="M123" s="14">
        <f>SUM(M113:M122)</f>
        <v>3080</v>
      </c>
      <c r="N123" s="15">
        <f>SUM(N113:N122)</f>
        <v>3485</v>
      </c>
      <c r="O123" s="16">
        <f>SUM(O113:O122)</f>
        <v>2742</v>
      </c>
      <c r="Q123" s="14">
        <f>SUM(Q113:Q122)</f>
        <v>1982.5</v>
      </c>
      <c r="R123" s="15">
        <f>SUM(R113:R122)</f>
        <v>2386.85</v>
      </c>
      <c r="S123" s="16">
        <f>SUM(S113:S122)</f>
        <v>2795</v>
      </c>
    </row>
    <row r="124" spans="1:19" ht="9.9499999999999993" customHeight="1" x14ac:dyDescent="0.25">
      <c r="A124" s="75" t="s">
        <v>0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7"/>
      <c r="M124" s="19"/>
      <c r="N124" s="20"/>
      <c r="O124" s="21"/>
      <c r="P124" s="22"/>
      <c r="Q124" s="19"/>
      <c r="R124" s="20"/>
      <c r="S124" s="21"/>
    </row>
    <row r="125" spans="1:19" ht="9.9499999999999993" customHeight="1" x14ac:dyDescent="0.25">
      <c r="A125" s="25">
        <v>86</v>
      </c>
      <c r="B125" s="61" t="s">
        <v>104</v>
      </c>
      <c r="C125" s="61"/>
      <c r="D125" s="61"/>
      <c r="E125" s="61"/>
      <c r="F125" s="61"/>
      <c r="G125" s="61"/>
      <c r="H125" s="3" t="s">
        <v>86</v>
      </c>
      <c r="I125" s="31">
        <v>25</v>
      </c>
      <c r="J125" s="31">
        <v>37.5</v>
      </c>
      <c r="K125" s="32">
        <v>50</v>
      </c>
      <c r="M125" s="9">
        <v>235</v>
      </c>
      <c r="N125" s="4">
        <v>235</v>
      </c>
      <c r="O125" s="5">
        <v>1</v>
      </c>
      <c r="Q125" s="9">
        <v>21.25</v>
      </c>
      <c r="R125" s="4">
        <v>21.25</v>
      </c>
      <c r="S125" s="5">
        <v>21.25</v>
      </c>
    </row>
    <row r="126" spans="1:19" ht="9.9499999999999993" customHeight="1" thickBot="1" x14ac:dyDescent="0.3">
      <c r="A126" s="26">
        <v>87</v>
      </c>
      <c r="B126" s="78" t="s">
        <v>105</v>
      </c>
      <c r="C126" s="78"/>
      <c r="D126" s="78"/>
      <c r="E126" s="78"/>
      <c r="F126" s="78"/>
      <c r="G126" s="78"/>
      <c r="H126" s="11" t="s">
        <v>86</v>
      </c>
      <c r="I126" s="31">
        <v>25</v>
      </c>
      <c r="J126" s="31">
        <v>37.5</v>
      </c>
      <c r="K126" s="32">
        <v>50</v>
      </c>
      <c r="M126" s="9">
        <v>235</v>
      </c>
      <c r="N126" s="4">
        <v>235</v>
      </c>
      <c r="O126" s="5">
        <v>1</v>
      </c>
      <c r="Q126" s="9">
        <v>45.4</v>
      </c>
      <c r="R126" s="4">
        <v>45.4</v>
      </c>
      <c r="S126" s="5">
        <v>45.4</v>
      </c>
    </row>
    <row r="127" spans="1:19" ht="9.9499999999999993" customHeight="1" thickBot="1" x14ac:dyDescent="0.3">
      <c r="A127" s="41"/>
      <c r="I127" s="42">
        <f>SUM(I125:I126)</f>
        <v>50</v>
      </c>
      <c r="J127" s="42">
        <f>SUM(J125:J126)</f>
        <v>75</v>
      </c>
      <c r="K127" s="43">
        <f>SUM(K125:K126)</f>
        <v>100</v>
      </c>
      <c r="M127" s="14">
        <f>SUM(M125:M126)</f>
        <v>470</v>
      </c>
      <c r="N127" s="15">
        <f>SUM(N125:N126)</f>
        <v>470</v>
      </c>
      <c r="O127" s="16">
        <f>SUM(O125:O126)</f>
        <v>2</v>
      </c>
      <c r="Q127" s="14">
        <f>SUM(Q125:Q126)</f>
        <v>66.650000000000006</v>
      </c>
      <c r="R127" s="15">
        <f>SUM(R125:R126)</f>
        <v>66.650000000000006</v>
      </c>
      <c r="S127" s="16">
        <f>SUM(S125:S126)</f>
        <v>66.650000000000006</v>
      </c>
    </row>
    <row r="128" spans="1:19" ht="9.9499999999999993" customHeight="1" thickBot="1" x14ac:dyDescent="0.3">
      <c r="A128" s="91" t="s">
        <v>122</v>
      </c>
      <c r="B128" s="92"/>
      <c r="C128" s="92"/>
      <c r="D128" s="92"/>
      <c r="E128" s="92"/>
      <c r="F128" s="92"/>
      <c r="G128" s="92"/>
      <c r="H128" s="92"/>
      <c r="I128" s="44">
        <f>I26+I36+I46+I56+I111+I123+I127</f>
        <v>346645</v>
      </c>
      <c r="J128" s="44">
        <f>J26+J36+J46+J56+J111+J123+J127</f>
        <v>519972.5</v>
      </c>
      <c r="K128" s="44">
        <f>K26+K36+K46+K56+K111+K123+K127</f>
        <v>693290</v>
      </c>
      <c r="L128" s="45"/>
      <c r="M128" s="44">
        <f>M26+M36+M46+M56+M111+M123+M127</f>
        <v>227935</v>
      </c>
      <c r="N128" s="44">
        <f>N26+N36+N46+N56+N111+N123+N127</f>
        <v>253540</v>
      </c>
      <c r="O128" s="44">
        <f>O26+O36+O46+O56+O111+O123+O127</f>
        <v>4158</v>
      </c>
      <c r="P128" s="45"/>
      <c r="Q128" s="44">
        <f>Q26+Q36+Q46+Q56+Q111+Q123+Q127</f>
        <v>329620.80000000005</v>
      </c>
      <c r="R128" s="44">
        <f>R26+R36+R46+R56++R111+R123+R127</f>
        <v>381340.4</v>
      </c>
      <c r="S128" s="46">
        <f>S26+S36+S46+S56+S111+S123+S127</f>
        <v>433551.95000000007</v>
      </c>
    </row>
    <row r="129" spans="1:19" ht="9.9499999999999993" customHeight="1" thickBot="1" x14ac:dyDescent="0.3">
      <c r="A129" s="91" t="s">
        <v>120</v>
      </c>
      <c r="B129" s="92"/>
      <c r="C129" s="92"/>
      <c r="D129" s="92"/>
      <c r="E129" s="92"/>
      <c r="F129" s="92"/>
      <c r="G129" s="92"/>
      <c r="H129" s="92"/>
      <c r="I129" s="45"/>
      <c r="J129" s="47">
        <f>I128+J128+K128</f>
        <v>1559907.5</v>
      </c>
      <c r="K129" s="45"/>
      <c r="L129" s="45"/>
      <c r="M129" s="44"/>
      <c r="N129" s="47">
        <f>M128+N128+O128</f>
        <v>485633</v>
      </c>
      <c r="O129" s="44"/>
      <c r="P129" s="45"/>
      <c r="Q129" s="44"/>
      <c r="R129" s="47">
        <f>Q128+R128+S128</f>
        <v>1144513.1500000001</v>
      </c>
      <c r="S129" s="46"/>
    </row>
    <row r="130" spans="1:19" ht="9.9499999999999993" customHeight="1" thickBot="1" x14ac:dyDescent="0.3">
      <c r="A130" s="91" t="s">
        <v>123</v>
      </c>
      <c r="B130" s="92"/>
      <c r="C130" s="92"/>
      <c r="D130" s="92"/>
      <c r="E130" s="92"/>
      <c r="F130" s="92"/>
      <c r="G130" s="92"/>
      <c r="H130" s="92"/>
      <c r="I130" s="45"/>
      <c r="J130" s="44">
        <v>1559902.5</v>
      </c>
      <c r="K130" s="45"/>
      <c r="L130" s="45"/>
      <c r="M130" s="45"/>
      <c r="N130" s="44">
        <v>485834</v>
      </c>
      <c r="O130" s="45"/>
      <c r="P130" s="45"/>
      <c r="Q130" s="45"/>
      <c r="R130" s="45"/>
      <c r="S130" s="48"/>
    </row>
    <row r="131" spans="1:19" ht="9.9499999999999993" customHeight="1" thickBot="1" x14ac:dyDescent="0.3">
      <c r="A131" s="91" t="s">
        <v>121</v>
      </c>
      <c r="B131" s="92"/>
      <c r="C131" s="92"/>
      <c r="D131" s="92"/>
      <c r="E131" s="92"/>
      <c r="F131" s="92"/>
      <c r="G131" s="92"/>
      <c r="H131" s="92"/>
      <c r="I131" s="45"/>
      <c r="J131" s="50">
        <f>J129-J130</f>
        <v>5</v>
      </c>
      <c r="K131" s="45"/>
      <c r="L131" s="45"/>
      <c r="M131" s="45"/>
      <c r="N131" s="49">
        <f>N130-N129</f>
        <v>201</v>
      </c>
      <c r="O131" s="45"/>
      <c r="P131" s="45"/>
      <c r="Q131" s="45"/>
      <c r="R131" s="45"/>
      <c r="S131" s="48"/>
    </row>
    <row r="133" spans="1:19" ht="24" customHeight="1" x14ac:dyDescent="0.25">
      <c r="A133" s="59" t="s">
        <v>126</v>
      </c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</row>
    <row r="134" spans="1:19" ht="12" customHeight="1" x14ac:dyDescent="0.2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</row>
    <row r="135" spans="1:19" ht="12" customHeight="1" x14ac:dyDescent="0.25">
      <c r="A135" s="60" t="s">
        <v>125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</row>
    <row r="136" spans="1:19" ht="12" customHeight="1" x14ac:dyDescent="0.2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</row>
    <row r="137" spans="1:19" ht="12" customHeight="1" x14ac:dyDescent="0.25">
      <c r="A137" s="59" t="s">
        <v>124</v>
      </c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</row>
  </sheetData>
  <mergeCells count="142">
    <mergeCell ref="A1:S1"/>
    <mergeCell ref="A2:S2"/>
    <mergeCell ref="B3:S3"/>
    <mergeCell ref="B4:S4"/>
    <mergeCell ref="B5:S5"/>
    <mergeCell ref="A128:H128"/>
    <mergeCell ref="A129:H129"/>
    <mergeCell ref="A130:H130"/>
    <mergeCell ref="A131:H131"/>
    <mergeCell ref="B36:G36"/>
    <mergeCell ref="B26:G26"/>
    <mergeCell ref="B111:G111"/>
    <mergeCell ref="B123:G123"/>
    <mergeCell ref="I6:K6"/>
    <mergeCell ref="M6:O6"/>
    <mergeCell ref="Q6:S6"/>
    <mergeCell ref="B6:G6"/>
    <mergeCell ref="B125:G125"/>
    <mergeCell ref="B126:G126"/>
    <mergeCell ref="B113:G113"/>
    <mergeCell ref="B114:G114"/>
    <mergeCell ref="B115:G115"/>
    <mergeCell ref="B116:G116"/>
    <mergeCell ref="B117:G117"/>
    <mergeCell ref="B118:G118"/>
    <mergeCell ref="B119:G119"/>
    <mergeCell ref="B120:G120"/>
    <mergeCell ref="A124:K124"/>
    <mergeCell ref="B121:G121"/>
    <mergeCell ref="B122:G122"/>
    <mergeCell ref="A112:K112"/>
    <mergeCell ref="B105:G105"/>
    <mergeCell ref="B106:G106"/>
    <mergeCell ref="B107:G107"/>
    <mergeCell ref="B108:G108"/>
    <mergeCell ref="B109:G109"/>
    <mergeCell ref="B110:G110"/>
    <mergeCell ref="B99:G99"/>
    <mergeCell ref="B100:G100"/>
    <mergeCell ref="B101:G101"/>
    <mergeCell ref="B102:G102"/>
    <mergeCell ref="B103:G103"/>
    <mergeCell ref="B104:G104"/>
    <mergeCell ref="B93:G93"/>
    <mergeCell ref="B94:G94"/>
    <mergeCell ref="B95:G95"/>
    <mergeCell ref="B96:G96"/>
    <mergeCell ref="B97:G97"/>
    <mergeCell ref="B98:G98"/>
    <mergeCell ref="B87:G87"/>
    <mergeCell ref="B88:G88"/>
    <mergeCell ref="B89:G89"/>
    <mergeCell ref="B90:G90"/>
    <mergeCell ref="B91:G91"/>
    <mergeCell ref="B92:G92"/>
    <mergeCell ref="B81:G81"/>
    <mergeCell ref="B82:G82"/>
    <mergeCell ref="B83:G83"/>
    <mergeCell ref="B84:G84"/>
    <mergeCell ref="B85:G85"/>
    <mergeCell ref="B86:G86"/>
    <mergeCell ref="B75:G75"/>
    <mergeCell ref="B76:G76"/>
    <mergeCell ref="B77:G77"/>
    <mergeCell ref="B78:G78"/>
    <mergeCell ref="B79:G79"/>
    <mergeCell ref="B80:G80"/>
    <mergeCell ref="B69:G69"/>
    <mergeCell ref="B70:G70"/>
    <mergeCell ref="B71:G71"/>
    <mergeCell ref="B72:G72"/>
    <mergeCell ref="B73:G73"/>
    <mergeCell ref="B74:G74"/>
    <mergeCell ref="B63:G63"/>
    <mergeCell ref="B64:G64"/>
    <mergeCell ref="B65:G65"/>
    <mergeCell ref="B66:G66"/>
    <mergeCell ref="B56:G56"/>
    <mergeCell ref="B46:G46"/>
    <mergeCell ref="B67:G67"/>
    <mergeCell ref="B68:G68"/>
    <mergeCell ref="B57:G57"/>
    <mergeCell ref="B58:G58"/>
    <mergeCell ref="B59:G59"/>
    <mergeCell ref="B60:G60"/>
    <mergeCell ref="B61:G61"/>
    <mergeCell ref="B62:G62"/>
    <mergeCell ref="B34:G34"/>
    <mergeCell ref="B35:G35"/>
    <mergeCell ref="B37:G37"/>
    <mergeCell ref="B51:G51"/>
    <mergeCell ref="B52:G52"/>
    <mergeCell ref="B53:G53"/>
    <mergeCell ref="B54:G54"/>
    <mergeCell ref="B55:G55"/>
    <mergeCell ref="H37:H45"/>
    <mergeCell ref="H47:H55"/>
    <mergeCell ref="B44:G44"/>
    <mergeCell ref="B45:G45"/>
    <mergeCell ref="B47:G47"/>
    <mergeCell ref="B48:G48"/>
    <mergeCell ref="B49:G49"/>
    <mergeCell ref="B50:G50"/>
    <mergeCell ref="B7:G7"/>
    <mergeCell ref="B8:G8"/>
    <mergeCell ref="B9:G9"/>
    <mergeCell ref="B10:G10"/>
    <mergeCell ref="B11:G11"/>
    <mergeCell ref="B24:G24"/>
    <mergeCell ref="B25:G25"/>
    <mergeCell ref="B27:G27"/>
    <mergeCell ref="B28:G28"/>
    <mergeCell ref="B18:G18"/>
    <mergeCell ref="B19:G19"/>
    <mergeCell ref="B20:G20"/>
    <mergeCell ref="B21:G21"/>
    <mergeCell ref="B22:G22"/>
    <mergeCell ref="B23:G23"/>
    <mergeCell ref="A133:S133"/>
    <mergeCell ref="A135:S135"/>
    <mergeCell ref="A137:S137"/>
    <mergeCell ref="B12:G12"/>
    <mergeCell ref="B13:G13"/>
    <mergeCell ref="B14:G14"/>
    <mergeCell ref="B15:G15"/>
    <mergeCell ref="B16:G16"/>
    <mergeCell ref="B17:G17"/>
    <mergeCell ref="B29:G29"/>
    <mergeCell ref="B30:G30"/>
    <mergeCell ref="A27:A35"/>
    <mergeCell ref="H27:H35"/>
    <mergeCell ref="A37:A45"/>
    <mergeCell ref="A47:A55"/>
    <mergeCell ref="B38:G38"/>
    <mergeCell ref="B39:G39"/>
    <mergeCell ref="B40:G40"/>
    <mergeCell ref="B41:G41"/>
    <mergeCell ref="B42:G42"/>
    <mergeCell ref="B43:G43"/>
    <mergeCell ref="B31:G31"/>
    <mergeCell ref="B32:G32"/>
    <mergeCell ref="B33:G33"/>
  </mergeCells>
  <pageMargins left="0.2" right="0.2" top="0.25" bottom="0.25" header="0.3" footer="0.3"/>
  <pageSetup paperSize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2023-10 Bid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Stagliano</dc:creator>
  <cp:lastModifiedBy>Anthony Stagliano</cp:lastModifiedBy>
  <cp:lastPrinted>2023-02-01T12:25:48Z</cp:lastPrinted>
  <dcterms:created xsi:type="dcterms:W3CDTF">2022-02-08T15:19:05Z</dcterms:created>
  <dcterms:modified xsi:type="dcterms:W3CDTF">2023-02-01T13:06:17Z</dcterms:modified>
</cp:coreProperties>
</file>