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b-zeus2\purchasing-share\COMPETITIVE CONTRACTS\2023\CYPRESS II\"/>
    </mc:Choice>
  </mc:AlternateContent>
  <bookViews>
    <workbookView xWindow="0" yWindow="0" windowWidth="28800" windowHeight="12300" activeTab="1"/>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82" i="2" l="1"/>
  <c r="O82" i="2"/>
  <c r="K82" i="2"/>
  <c r="J82" i="2"/>
  <c r="F82" i="2"/>
  <c r="G82" i="2"/>
  <c r="G52" i="2"/>
  <c r="M82" i="2" l="1"/>
  <c r="J4" i="2"/>
  <c r="J5" i="2"/>
  <c r="J6" i="2"/>
  <c r="K6" i="2" s="1"/>
  <c r="J7" i="2"/>
  <c r="K7" i="2" s="1"/>
  <c r="J8" i="2"/>
  <c r="K12" i="2"/>
  <c r="J13" i="2"/>
  <c r="K13" i="2" s="1"/>
  <c r="J14" i="2"/>
  <c r="J16" i="2"/>
  <c r="J17" i="2"/>
  <c r="K18" i="2"/>
  <c r="J19" i="2"/>
  <c r="K19" i="2" s="1"/>
  <c r="J20" i="2"/>
  <c r="J21" i="2"/>
  <c r="J22" i="2"/>
  <c r="J23" i="2"/>
  <c r="J24" i="2"/>
  <c r="K24" i="2" s="1"/>
  <c r="J25" i="2"/>
  <c r="K25" i="2" s="1"/>
  <c r="J27" i="2"/>
  <c r="J28" i="2"/>
  <c r="J29" i="2"/>
  <c r="J30" i="2"/>
  <c r="K30" i="2" s="1"/>
  <c r="J31" i="2"/>
  <c r="K31" i="2" s="1"/>
  <c r="J32" i="2"/>
  <c r="J33" i="2"/>
  <c r="J34" i="2"/>
  <c r="J35" i="2"/>
  <c r="J36" i="2"/>
  <c r="K36" i="2" s="1"/>
  <c r="J37" i="2"/>
  <c r="K37" i="2" s="1"/>
  <c r="J38" i="2"/>
  <c r="J39" i="2"/>
  <c r="J40" i="2"/>
  <c r="J41" i="2"/>
  <c r="J42" i="2"/>
  <c r="K42" i="2" s="1"/>
  <c r="J43" i="2"/>
  <c r="K43" i="2" s="1"/>
  <c r="J44" i="2"/>
  <c r="J45" i="2"/>
  <c r="J46" i="2"/>
  <c r="J47" i="2"/>
  <c r="J48" i="2"/>
  <c r="K48" i="2" s="1"/>
  <c r="J49" i="2"/>
  <c r="K49" i="2" s="1"/>
  <c r="J50" i="2"/>
  <c r="J53" i="2"/>
  <c r="J54" i="2"/>
  <c r="K54" i="2" s="1"/>
  <c r="J55" i="2"/>
  <c r="K55" i="2" s="1"/>
  <c r="J56" i="2"/>
  <c r="J57" i="2"/>
  <c r="J58" i="2"/>
  <c r="J59" i="2"/>
  <c r="J60" i="2"/>
  <c r="K60" i="2" s="1"/>
  <c r="J61" i="2"/>
  <c r="K61" i="2" s="1"/>
  <c r="J62" i="2"/>
  <c r="J63" i="2"/>
  <c r="J64" i="2"/>
  <c r="J65" i="2"/>
  <c r="J66" i="2"/>
  <c r="K66" i="2" s="1"/>
  <c r="J67" i="2"/>
  <c r="K67" i="2" s="1"/>
  <c r="J68" i="2"/>
  <c r="J69" i="2"/>
  <c r="J70" i="2"/>
  <c r="J71" i="2"/>
  <c r="J72" i="2"/>
  <c r="K72" i="2" s="1"/>
  <c r="J73" i="2"/>
  <c r="K73" i="2" s="1"/>
  <c r="J74" i="2"/>
  <c r="J75" i="2"/>
  <c r="J76" i="2"/>
  <c r="J77" i="2"/>
  <c r="J78" i="2"/>
  <c r="K78" i="2" s="1"/>
  <c r="J79" i="2"/>
  <c r="K79" i="2" s="1"/>
  <c r="K80" i="2"/>
  <c r="K17" i="2"/>
  <c r="I82" i="2"/>
  <c r="O9" i="2"/>
  <c r="O10" i="2"/>
  <c r="O11" i="2"/>
  <c r="O12" i="2"/>
  <c r="O81" i="2"/>
  <c r="N4" i="2"/>
  <c r="O4" i="2" s="1"/>
  <c r="N5" i="2"/>
  <c r="O5" i="2" s="1"/>
  <c r="N6" i="2"/>
  <c r="O6" i="2" s="1"/>
  <c r="N7" i="2"/>
  <c r="O7" i="2" s="1"/>
  <c r="N8" i="2"/>
  <c r="O8" i="2" s="1"/>
  <c r="N13" i="2"/>
  <c r="O13" i="2" s="1"/>
  <c r="N14" i="2"/>
  <c r="O14" i="2" s="1"/>
  <c r="O15" i="2"/>
  <c r="N16" i="2"/>
  <c r="O16" i="2" s="1"/>
  <c r="N17" i="2"/>
  <c r="O17" i="2" s="1"/>
  <c r="O18" i="2"/>
  <c r="N19" i="2"/>
  <c r="O19" i="2" s="1"/>
  <c r="N20" i="2"/>
  <c r="O20" i="2" s="1"/>
  <c r="N21" i="2"/>
  <c r="O21" i="2" s="1"/>
  <c r="N22" i="2"/>
  <c r="O22" i="2" s="1"/>
  <c r="N23" i="2"/>
  <c r="O23" i="2" s="1"/>
  <c r="N24" i="2"/>
  <c r="O24" i="2" s="1"/>
  <c r="N25" i="2"/>
  <c r="O25" i="2" s="1"/>
  <c r="O26" i="2"/>
  <c r="N27" i="2"/>
  <c r="O27" i="2" s="1"/>
  <c r="N28" i="2"/>
  <c r="O28" i="2" s="1"/>
  <c r="N29" i="2"/>
  <c r="O29" i="2" s="1"/>
  <c r="N30" i="2"/>
  <c r="O30" i="2" s="1"/>
  <c r="N31" i="2"/>
  <c r="O31" i="2" s="1"/>
  <c r="N32" i="2"/>
  <c r="O32" i="2" s="1"/>
  <c r="N33" i="2"/>
  <c r="O33" i="2" s="1"/>
  <c r="N34" i="2"/>
  <c r="O34" i="2" s="1"/>
  <c r="N35" i="2"/>
  <c r="O35" i="2" s="1"/>
  <c r="N36" i="2"/>
  <c r="O36" i="2" s="1"/>
  <c r="N37" i="2"/>
  <c r="O37" i="2" s="1"/>
  <c r="N38" i="2"/>
  <c r="O38" i="2" s="1"/>
  <c r="N39" i="2"/>
  <c r="O39" i="2" s="1"/>
  <c r="N40" i="2"/>
  <c r="O40" i="2" s="1"/>
  <c r="N41" i="2"/>
  <c r="O41" i="2" s="1"/>
  <c r="N42" i="2"/>
  <c r="O42" i="2" s="1"/>
  <c r="N43" i="2"/>
  <c r="O43" i="2" s="1"/>
  <c r="N44" i="2"/>
  <c r="O44" i="2" s="1"/>
  <c r="N45" i="2"/>
  <c r="O45" i="2" s="1"/>
  <c r="N46" i="2"/>
  <c r="O46" i="2" s="1"/>
  <c r="N47" i="2"/>
  <c r="O47" i="2" s="1"/>
  <c r="N48" i="2"/>
  <c r="O48" i="2" s="1"/>
  <c r="N49" i="2"/>
  <c r="O49" i="2" s="1"/>
  <c r="N50" i="2"/>
  <c r="O50" i="2" s="1"/>
  <c r="O51" i="2"/>
  <c r="O52" i="2"/>
  <c r="N53" i="2"/>
  <c r="O53" i="2" s="1"/>
  <c r="N54" i="2"/>
  <c r="O54" i="2" s="1"/>
  <c r="N55" i="2"/>
  <c r="O55" i="2" s="1"/>
  <c r="N56" i="2"/>
  <c r="O56" i="2" s="1"/>
  <c r="N57" i="2"/>
  <c r="O57" i="2" s="1"/>
  <c r="N58" i="2"/>
  <c r="O58" i="2" s="1"/>
  <c r="N59" i="2"/>
  <c r="O59" i="2" s="1"/>
  <c r="N60" i="2"/>
  <c r="O60" i="2" s="1"/>
  <c r="N61" i="2"/>
  <c r="O61" i="2" s="1"/>
  <c r="N62" i="2"/>
  <c r="O62" i="2" s="1"/>
  <c r="N63" i="2"/>
  <c r="O63" i="2" s="1"/>
  <c r="N64" i="2"/>
  <c r="O64" i="2" s="1"/>
  <c r="N65" i="2"/>
  <c r="O65" i="2" s="1"/>
  <c r="N66" i="2"/>
  <c r="O66" i="2" s="1"/>
  <c r="N67" i="2"/>
  <c r="O67" i="2" s="1"/>
  <c r="N68" i="2"/>
  <c r="O68" i="2" s="1"/>
  <c r="N69" i="2"/>
  <c r="O69" i="2" s="1"/>
  <c r="N70" i="2"/>
  <c r="O70" i="2" s="1"/>
  <c r="N71" i="2"/>
  <c r="O71" i="2" s="1"/>
  <c r="N72" i="2"/>
  <c r="O72" i="2" s="1"/>
  <c r="N73" i="2"/>
  <c r="O73" i="2" s="1"/>
  <c r="N74" i="2"/>
  <c r="O74" i="2" s="1"/>
  <c r="N75" i="2"/>
  <c r="O75" i="2" s="1"/>
  <c r="N76" i="2"/>
  <c r="O76" i="2" s="1"/>
  <c r="N77" i="2"/>
  <c r="O77" i="2" s="1"/>
  <c r="N78" i="2"/>
  <c r="O78" i="2" s="1"/>
  <c r="N79" i="2"/>
  <c r="O79" i="2" s="1"/>
  <c r="O80" i="2"/>
  <c r="O3" i="2"/>
  <c r="K9" i="2"/>
  <c r="K10" i="2"/>
  <c r="K11" i="2"/>
  <c r="K81" i="2"/>
  <c r="K4" i="2"/>
  <c r="K5" i="2"/>
  <c r="K8" i="2"/>
  <c r="K14" i="2"/>
  <c r="K15" i="2"/>
  <c r="K16" i="2"/>
  <c r="K20" i="2"/>
  <c r="K21" i="2"/>
  <c r="K22" i="2"/>
  <c r="K23" i="2"/>
  <c r="K26" i="2"/>
  <c r="K27" i="2"/>
  <c r="K28" i="2"/>
  <c r="K29" i="2"/>
  <c r="K32" i="2"/>
  <c r="K33" i="2"/>
  <c r="K34" i="2"/>
  <c r="K35" i="2"/>
  <c r="K38" i="2"/>
  <c r="K39" i="2"/>
  <c r="K40" i="2"/>
  <c r="K41" i="2"/>
  <c r="K44" i="2"/>
  <c r="K45" i="2"/>
  <c r="K46" i="2"/>
  <c r="K47" i="2"/>
  <c r="K50" i="2"/>
  <c r="K51" i="2"/>
  <c r="K52" i="2"/>
  <c r="K53" i="2"/>
  <c r="K56" i="2"/>
  <c r="K57" i="2"/>
  <c r="K58" i="2"/>
  <c r="K59" i="2"/>
  <c r="K62" i="2"/>
  <c r="K63" i="2"/>
  <c r="K64" i="2"/>
  <c r="K65" i="2"/>
  <c r="K68" i="2"/>
  <c r="K69" i="2"/>
  <c r="K70" i="2"/>
  <c r="K71" i="2"/>
  <c r="K74" i="2"/>
  <c r="K75" i="2"/>
  <c r="K76" i="2"/>
  <c r="K77" i="2"/>
  <c r="K3" i="2"/>
  <c r="E82" i="2"/>
  <c r="G4" i="2"/>
  <c r="G5" i="2"/>
  <c r="G6" i="2"/>
  <c r="G7" i="2"/>
  <c r="G8" i="2"/>
  <c r="G9" i="2"/>
  <c r="G10" i="2"/>
  <c r="G11" i="2"/>
  <c r="G12" i="2"/>
  <c r="G13" i="2"/>
  <c r="G14" i="2"/>
  <c r="G15" i="2"/>
  <c r="G17" i="2"/>
  <c r="G19" i="2"/>
  <c r="G21" i="2"/>
  <c r="G23" i="2"/>
  <c r="G45" i="2"/>
  <c r="G58" i="2"/>
  <c r="G61" i="2"/>
  <c r="G63" i="2"/>
  <c r="G65" i="2"/>
  <c r="G72" i="2"/>
  <c r="G81" i="2"/>
  <c r="G3" i="2"/>
  <c r="F4" i="2"/>
  <c r="F5" i="2"/>
  <c r="F6" i="2"/>
  <c r="F7" i="2"/>
  <c r="F8" i="2"/>
  <c r="F13" i="2"/>
  <c r="F14" i="2"/>
  <c r="F16" i="2"/>
  <c r="G16" i="2" s="1"/>
  <c r="F17" i="2"/>
  <c r="G18" i="2"/>
  <c r="F19" i="2"/>
  <c r="F20" i="2"/>
  <c r="G20" i="2" s="1"/>
  <c r="F21" i="2"/>
  <c r="F22" i="2"/>
  <c r="G22" i="2" s="1"/>
  <c r="F23" i="2"/>
  <c r="F24" i="2"/>
  <c r="G24" i="2" s="1"/>
  <c r="F25" i="2"/>
  <c r="G25" i="2" s="1"/>
  <c r="G26" i="2"/>
  <c r="F27" i="2"/>
  <c r="G27" i="2" s="1"/>
  <c r="F28" i="2"/>
  <c r="G28" i="2" s="1"/>
  <c r="F29" i="2"/>
  <c r="G29" i="2" s="1"/>
  <c r="F30" i="2"/>
  <c r="G30" i="2" s="1"/>
  <c r="F31" i="2"/>
  <c r="G31" i="2" s="1"/>
  <c r="F32" i="2"/>
  <c r="G32" i="2" s="1"/>
  <c r="F33" i="2"/>
  <c r="G33" i="2" s="1"/>
  <c r="F34" i="2"/>
  <c r="G34" i="2" s="1"/>
  <c r="F35" i="2"/>
  <c r="G35" i="2" s="1"/>
  <c r="F36" i="2"/>
  <c r="G36" i="2" s="1"/>
  <c r="F37" i="2"/>
  <c r="G37" i="2" s="1"/>
  <c r="F38" i="2"/>
  <c r="G38" i="2" s="1"/>
  <c r="F39" i="2"/>
  <c r="G39" i="2" s="1"/>
  <c r="F40" i="2"/>
  <c r="G40" i="2" s="1"/>
  <c r="F41" i="2"/>
  <c r="G41" i="2" s="1"/>
  <c r="F42" i="2"/>
  <c r="G42" i="2" s="1"/>
  <c r="F43" i="2"/>
  <c r="G43" i="2" s="1"/>
  <c r="F44" i="2"/>
  <c r="G44" i="2" s="1"/>
  <c r="F45" i="2"/>
  <c r="F46" i="2"/>
  <c r="G46" i="2" s="1"/>
  <c r="F47" i="2"/>
  <c r="G47" i="2" s="1"/>
  <c r="F48" i="2"/>
  <c r="G48" i="2" s="1"/>
  <c r="F49" i="2"/>
  <c r="G49" i="2" s="1"/>
  <c r="F50" i="2"/>
  <c r="G50" i="2" s="1"/>
  <c r="G51" i="2"/>
  <c r="F53" i="2"/>
  <c r="G53" i="2" s="1"/>
  <c r="F54" i="2"/>
  <c r="G54" i="2" s="1"/>
  <c r="F55" i="2"/>
  <c r="G55" i="2" s="1"/>
  <c r="F56" i="2"/>
  <c r="G56" i="2" s="1"/>
  <c r="F57" i="2"/>
  <c r="G57" i="2" s="1"/>
  <c r="F58" i="2"/>
  <c r="F59" i="2"/>
  <c r="G59" i="2" s="1"/>
  <c r="F60" i="2"/>
  <c r="G60" i="2" s="1"/>
  <c r="F61" i="2"/>
  <c r="F62" i="2"/>
  <c r="G62" i="2" s="1"/>
  <c r="F63" i="2"/>
  <c r="F64" i="2"/>
  <c r="G64" i="2" s="1"/>
  <c r="F65" i="2"/>
  <c r="F66" i="2"/>
  <c r="G66" i="2" s="1"/>
  <c r="F67" i="2"/>
  <c r="G67" i="2" s="1"/>
  <c r="F68" i="2"/>
  <c r="G68" i="2" s="1"/>
  <c r="F69" i="2"/>
  <c r="G69" i="2" s="1"/>
  <c r="F70" i="2"/>
  <c r="G70" i="2" s="1"/>
  <c r="F71" i="2"/>
  <c r="G71" i="2" s="1"/>
  <c r="F72" i="2"/>
  <c r="F73" i="2"/>
  <c r="G73" i="2" s="1"/>
  <c r="F74" i="2"/>
  <c r="G74" i="2" s="1"/>
  <c r="F75" i="2"/>
  <c r="G75" i="2" s="1"/>
  <c r="F76" i="2"/>
  <c r="G76" i="2" s="1"/>
  <c r="F77" i="2"/>
  <c r="G77" i="2" s="1"/>
  <c r="F78" i="2"/>
  <c r="G78" i="2" s="1"/>
  <c r="F79" i="2"/>
  <c r="G79" i="2" s="1"/>
  <c r="G80" i="2"/>
</calcChain>
</file>

<file path=xl/sharedStrings.xml><?xml version="1.0" encoding="utf-8"?>
<sst xmlns="http://schemas.openxmlformats.org/spreadsheetml/2006/main" count="166" uniqueCount="118">
  <si>
    <t>BIDDERS</t>
  </si>
  <si>
    <t>BID SUBMISSION
CHECKLIST</t>
  </si>
  <si>
    <t>BID PROPOSAL
$ AMOUNT</t>
  </si>
  <si>
    <t>Disclosure of Invest.
Activities in Iran</t>
  </si>
  <si>
    <t>Bid Bond &amp; Security</t>
  </si>
  <si>
    <t>Consent of Surety</t>
  </si>
  <si>
    <t>Subcontractor ID</t>
  </si>
  <si>
    <t>Non Collusion Affidav</t>
  </si>
  <si>
    <t>Prevailing Wage Comp</t>
  </si>
  <si>
    <t>Equipment Cert</t>
  </si>
  <si>
    <t>BID TABULATION</t>
  </si>
  <si>
    <t>NJ Business Reg Cert</t>
  </si>
  <si>
    <t>UNIT PRICE</t>
  </si>
  <si>
    <t>EXTENDED PRICE</t>
  </si>
  <si>
    <t>ITEM NO</t>
  </si>
  <si>
    <t>APPROX
QTY</t>
  </si>
  <si>
    <t>CHECK</t>
  </si>
  <si>
    <t>DESCRIPTION</t>
  </si>
  <si>
    <t>Mobilization</t>
  </si>
  <si>
    <t>Clearing Site</t>
  </si>
  <si>
    <t>Certificate Of Experience</t>
  </si>
  <si>
    <t>Stockholders or Partnership Disclosure</t>
  </si>
  <si>
    <t>PWCR</t>
  </si>
  <si>
    <t>Affirmative action program</t>
  </si>
  <si>
    <t>LUMP SUM</t>
  </si>
  <si>
    <t>Fuel Price Adjustment</t>
  </si>
  <si>
    <t xml:space="preserve">Asphalt Price Adjustment </t>
  </si>
  <si>
    <t>DOLLAR</t>
  </si>
  <si>
    <t>Total</t>
  </si>
  <si>
    <t>Construction signs (if and where ordered)</t>
  </si>
  <si>
    <t>Breakaway Barricade (if and where ordered)</t>
  </si>
  <si>
    <t>ALLOWANCE</t>
  </si>
  <si>
    <t>Drum (if and where ordered)</t>
  </si>
  <si>
    <t>Traffic Cone (if and where ordered)</t>
  </si>
  <si>
    <t xml:space="preserve">Traffic Director, Municipal Police Allowance </t>
  </si>
  <si>
    <t>Portable variable message sign (if and where ordered)</t>
  </si>
  <si>
    <t>Excavation unclassified, test pit  (if and where ordered) (Minimum unit price bid $5.00/CY)</t>
  </si>
  <si>
    <t>Additional quarry dense graded aggregate for earthwork  (if and where ordered) (Minimum unit price bid $10.00/CY)</t>
  </si>
  <si>
    <t>Site grading and earthwork including import and disposal of soils</t>
  </si>
  <si>
    <t>Load, haul and dispose of regulated, non-hazardous materials</t>
  </si>
  <si>
    <t>Quarry dense graded aggregate for pipe trench (if and where ordered)</t>
  </si>
  <si>
    <t>Construction of post-tensioned concrete hockey rinks, 60"x100" and 75"x140", including excavation, stone base,markings, surface coating, concrete slabs for player areas and all else necessary, in accordance with the contract documents</t>
  </si>
  <si>
    <t>12" dia. Smooth wall interior, corrugated, perforated polyethylene tubing (PPT)</t>
  </si>
  <si>
    <t>12" dia. Smooth interior HDPE pipe, including excavation, filter fabric, fittings, type 57 quarry stone bedding and backfill.</t>
  </si>
  <si>
    <r>
      <rPr>
        <b/>
        <sz val="14"/>
        <color theme="1"/>
        <rFont val="Calibri"/>
        <family val="2"/>
        <scheme val="minor"/>
      </rPr>
      <t xml:space="preserve">Berto Construction, Inc.
</t>
    </r>
    <r>
      <rPr>
        <sz val="14"/>
        <color theme="1"/>
        <rFont val="Calibri"/>
        <family val="2"/>
        <scheme val="minor"/>
      </rPr>
      <t>625 Leesville Ave., P.O. Box 276
Rahway NJ 07065</t>
    </r>
  </si>
  <si>
    <r>
      <rPr>
        <b/>
        <sz val="14"/>
        <color theme="1"/>
        <rFont val="Calibri"/>
        <family val="2"/>
        <scheme val="minor"/>
      </rPr>
      <t xml:space="preserve">Applied Landscape Technologies, Inc.
</t>
    </r>
    <r>
      <rPr>
        <sz val="14"/>
        <color theme="1"/>
        <rFont val="Calibri"/>
        <family val="2"/>
        <scheme val="minor"/>
      </rPr>
      <t>P.O.BOX 608
Montville, NJ 07045</t>
    </r>
  </si>
  <si>
    <r>
      <rPr>
        <b/>
        <sz val="14"/>
        <color theme="1"/>
        <rFont val="Calibri"/>
        <family val="2"/>
        <scheme val="minor"/>
      </rPr>
      <t xml:space="preserve">Seacoast Construction, Inc.
</t>
    </r>
    <r>
      <rPr>
        <sz val="14"/>
        <color theme="1"/>
        <rFont val="Calibri"/>
        <family val="2"/>
        <scheme val="minor"/>
      </rPr>
      <t>15 Addington Ct
East Brunswick, NJ 08816-5300</t>
    </r>
  </si>
  <si>
    <t xml:space="preserve">Cypress Park- Phase ll </t>
  </si>
  <si>
    <t>BIDS DUE: Thursday, May 18, 2023</t>
  </si>
  <si>
    <t>10:00AM Council Chambers</t>
  </si>
  <si>
    <t>15" dia. Smooth interior HDPE pipe, including excavation, filter fabric, fittings, type 57 quarry stone bedding and backfill.</t>
  </si>
  <si>
    <t>18" dia. Smooth interior HDPE pipe, including excavation, filter fabric, fittings, type 57 quarry stone bedding and backfill.</t>
  </si>
  <si>
    <t>15"dia. Reinforced concrete pipe, class V storm sewer, with flexible watertight gaskets, including excavation and backfill, type 57 quarry stone bedding and backfill to the spring lineof the pipe, filter fabric and all associated work (if and where ordered)</t>
  </si>
  <si>
    <t>30"dia. Reinforced concrete pipe, class V storm sewer, with flexible watertight gaskets, including excavation and backfill, type 57 quarry stone bedding and backfill to the spring lineof the pipe, filter fabric and all associated work (if and where ordered)</t>
  </si>
  <si>
    <t>Riprap trench , 4" wide, including excavation, NJDOT No.57 clean, washed stone, filter fabric and all associated work</t>
  </si>
  <si>
    <t>Underground detention basin</t>
  </si>
  <si>
    <t>Impermeable liner</t>
  </si>
  <si>
    <t>Manhole 4' square including manhole casting, bedding and backfil</t>
  </si>
  <si>
    <t>Manhole 4' dia. including manhole casting, bedding and backfil</t>
  </si>
  <si>
    <t>Lawn inlet, 12" dia.</t>
  </si>
  <si>
    <t>Lawn inlet, 15" dia.</t>
  </si>
  <si>
    <t>Hydro International first defense optimum, 4ft.</t>
  </si>
  <si>
    <t>Cleanout, 12" dia.</t>
  </si>
  <si>
    <t>Cleanout, 15" dia.</t>
  </si>
  <si>
    <t>Cleanout, 18" dia.</t>
  </si>
  <si>
    <t>Furnish and install 8" high black vinyl coated chain link fence</t>
  </si>
  <si>
    <t>Hot mix asphalt walkways, 6" thick</t>
  </si>
  <si>
    <t>Concrete sidewalk, 4" thick (including bedding)</t>
  </si>
  <si>
    <t>Detectable warning surface</t>
  </si>
  <si>
    <t>9"x 18' concrete vertical curb</t>
  </si>
  <si>
    <t>Traffic stripes, long life, "thermoplastic", 24" wide, with glass beads</t>
  </si>
  <si>
    <t>Handicapped parking sign assembly</t>
  </si>
  <si>
    <t>Roadway trench repair</t>
  </si>
  <si>
    <t>Miscellaneous concrete, class B (if and where ordered)</t>
  </si>
  <si>
    <t>Furnish and install 2 - 1/2" underground electrical conduit and all appurtenances</t>
  </si>
  <si>
    <t>Furnish and install 1 - 1/2" underground electrical conduit and all appurtenances</t>
  </si>
  <si>
    <t>Furnish and install 13"wx24"lx30"d electrical handhole and all appurtenances</t>
  </si>
  <si>
    <t>Furnish and install 3/0 AWG electrical wiring</t>
  </si>
  <si>
    <t>Furnish and install 6 AWG electrical wiring</t>
  </si>
  <si>
    <t>Furnish and install new 5kVA 480V-240/120V transformer</t>
  </si>
  <si>
    <t>Testing and commisioning (electrical work)</t>
  </si>
  <si>
    <t>Furnish and install fully automatic irrigation system for the grass open lawns and landscaped beds where indicated, including laterals, heads, fittings, nozzles, backflow preventer, booster pumps, irrigation controller, irrigation main, utility connections, electrical circuit and all hardware necessary  for a complete installation</t>
  </si>
  <si>
    <t>Remove additional trees over 4" up to and including 8" caliper (if and where ordered)</t>
  </si>
  <si>
    <t>Remove additional trees over 8" up to and including 12" caliper (if and where ordered)</t>
  </si>
  <si>
    <t>Remove additional trees over 12" up to and including 16" caliper (if and where ordered)</t>
  </si>
  <si>
    <t>Remove additional trees over 16" caliper (if and where ordered)</t>
  </si>
  <si>
    <t>Topsoiling 4" thick, including fine grading (if and where ordered)</t>
  </si>
  <si>
    <t>Fertilizing ( if and where ordered)</t>
  </si>
  <si>
    <t>Fertilizing and seeding ( if and where ordered)</t>
  </si>
  <si>
    <t>Sodding ( if and where ordered)</t>
  </si>
  <si>
    <t>Straw Mulching ( if and where ordered)</t>
  </si>
  <si>
    <t>October Glory Red Maple, 2" - 2  1/2" Caliper, B&amp; B</t>
  </si>
  <si>
    <t>Japanese Katsuratree, 2 1/2" - 3" Caliper, B&amp;B</t>
  </si>
  <si>
    <t>Allee Lacerbark Elm, 2" - 2 1/2" Caliper, B&amp;B</t>
  </si>
  <si>
    <t>Yoshino Flowering Cherry, 10"- 12" Height, B&amp;b, Single Stem</t>
  </si>
  <si>
    <t>Pink Chimes Japanese Snowbell, 8" - 10" Height, B&amp;B, Single Stem</t>
  </si>
  <si>
    <t>Compact Japanese Holly, 18" - 24" Height, Container</t>
  </si>
  <si>
    <t>Shamrock Inkberry Holly, 30" - 36" Height, Container</t>
  </si>
  <si>
    <t>Little Henry Virginia Sweetspire, 18" - 24" Height, Container</t>
  </si>
  <si>
    <t>Carol Mountain Laurel, 30" - 36" Height, Container</t>
  </si>
  <si>
    <t>Goldmound Japanese Spirea, 18" - 24" Height, Container</t>
  </si>
  <si>
    <t>Karl Forester Feather Reed Grass, 3 Gallon, Container</t>
  </si>
  <si>
    <t>Karley Rose Oriental Fountain Grass, 3 Gallon, Container</t>
  </si>
  <si>
    <t>Northwind Grass, 3 Gallon, Container</t>
  </si>
  <si>
    <t>Black-Eyed Susan, 1 Gallon, Container</t>
  </si>
  <si>
    <t>Allowance for site work not specified</t>
  </si>
  <si>
    <t>Furnish and install 5 row x 24" long elevated ADA accessible aluminum bleacher with ramp including concrete pad and all appurtenances</t>
  </si>
  <si>
    <t>Furnish and install waste and recycling containers, including liner, concrete pad and all appurtenances</t>
  </si>
  <si>
    <t>Furnish and install  bench , 6" long, including concrete pad and all appurtenances</t>
  </si>
  <si>
    <t>Furnish and install bike rack, including concrete pad and all appurtenances</t>
  </si>
  <si>
    <t>Furnish and install outdoor exercise equipment stations  including concrete pad and all appurtenances</t>
  </si>
  <si>
    <r>
      <rPr>
        <b/>
        <sz val="18"/>
        <color theme="1"/>
        <rFont val="Calibri"/>
        <family val="2"/>
        <scheme val="minor"/>
      </rPr>
      <t>Berto Construction, Inc.</t>
    </r>
    <r>
      <rPr>
        <sz val="18"/>
        <color theme="1"/>
        <rFont val="Calibri"/>
        <family val="2"/>
        <scheme val="minor"/>
      </rPr>
      <t xml:space="preserve">
625 Leesville Ave., P.O. Box 276
Rahway NJ 07065</t>
    </r>
  </si>
  <si>
    <r>
      <rPr>
        <b/>
        <sz val="18"/>
        <color theme="1"/>
        <rFont val="Calibri"/>
        <family val="2"/>
        <scheme val="minor"/>
      </rPr>
      <t>Seacoast Construction, Inc.</t>
    </r>
    <r>
      <rPr>
        <sz val="18"/>
        <color theme="1"/>
        <rFont val="Calibri"/>
        <family val="2"/>
        <scheme val="minor"/>
      </rPr>
      <t xml:space="preserve">
15 Addington Ct
East Brunswick, NJ 08816-5300</t>
    </r>
  </si>
  <si>
    <r>
      <rPr>
        <b/>
        <sz val="18"/>
        <color theme="1"/>
        <rFont val="Calibri"/>
        <family val="2"/>
        <scheme val="minor"/>
      </rPr>
      <t>Applied Landscape Technologies, Inc.</t>
    </r>
    <r>
      <rPr>
        <sz val="18"/>
        <color theme="1"/>
        <rFont val="Calibri"/>
        <family val="2"/>
        <scheme val="minor"/>
      </rPr>
      <t xml:space="preserve">
145 River Road P.O.BOX 608
Montville, NJ 07045</t>
    </r>
  </si>
  <si>
    <t>x</t>
  </si>
  <si>
    <t>EX: 5-18-24</t>
  </si>
  <si>
    <t>Resolution</t>
  </si>
  <si>
    <t>EX:5-2-24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</si>
</sst>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_);[Red]\(&quot;$&quot;#,##0\)"/>
    <numFmt numFmtId="164" formatCode="[$-F400]h:mm:ss\ AM/PM"/>
    <numFmt numFmtId="165" formatCode="&quot;$&quot;#,##0.00"/>
  </numFmts>
  <fonts count="9" x14ac:knownFonts="1">
    <font>
      <sz val="11"/>
      <color theme="1"/>
      <name val="Calibri"/>
      <family val="2"/>
      <scheme val="minor"/>
    </font>
    <font>
      <b/>
      <sz val="11"/>
      <color theme="1"/>
      <name val="Calibri"/>
      <family val="2"/>
      <scheme val="minor"/>
    </font>
    <font>
      <sz val="14"/>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1"/>
      <color rgb="FF9C0006"/>
      <name val="Calibri"/>
      <family val="2"/>
      <scheme val="minor"/>
    </font>
    <font>
      <b/>
      <sz val="18"/>
      <color theme="1"/>
      <name val="Calibri"/>
      <family val="2"/>
      <scheme val="minor"/>
    </font>
    <font>
      <sz val="18"/>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7CE"/>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6" fillId="4" borderId="0" applyNumberFormat="0" applyBorder="0" applyAlignment="0" applyProtection="0"/>
  </cellStyleXfs>
  <cellXfs count="53">
    <xf numFmtId="0" fontId="0" fillId="0" borderId="0" xfId="0"/>
    <xf numFmtId="0" fontId="2" fillId="0" borderId="1" xfId="0" applyFont="1" applyBorder="1"/>
    <xf numFmtId="0" fontId="2" fillId="0" borderId="1" xfId="0" applyFont="1" applyBorder="1" applyAlignment="1">
      <alignment wrapText="1"/>
    </xf>
    <xf numFmtId="0" fontId="3" fillId="0" borderId="1" xfId="0" applyFont="1" applyBorder="1" applyAlignment="1">
      <alignment textRotation="90" wrapText="1"/>
    </xf>
    <xf numFmtId="0" fontId="3" fillId="0" borderId="1" xfId="0" applyFont="1" applyBorder="1" applyAlignment="1">
      <alignment horizontal="center" textRotation="90" wrapText="1"/>
    </xf>
    <xf numFmtId="0" fontId="3" fillId="0" borderId="1" xfId="0" applyFont="1" applyBorder="1" applyAlignment="1">
      <alignment textRotation="90"/>
    </xf>
    <xf numFmtId="0" fontId="1" fillId="0" borderId="0" xfId="0" applyFont="1"/>
    <xf numFmtId="0" fontId="3" fillId="0" borderId="1" xfId="0" applyFont="1" applyBorder="1" applyAlignment="1">
      <alignment horizontal="center" vertical="center"/>
    </xf>
    <xf numFmtId="0" fontId="0" fillId="0" borderId="0" xfId="0" applyAlignment="1">
      <alignment horizontal="right"/>
    </xf>
    <xf numFmtId="164" fontId="0" fillId="0" borderId="0" xfId="0" applyNumberFormat="1" applyAlignment="1">
      <alignment horizontal="right"/>
    </xf>
    <xf numFmtId="0" fontId="0" fillId="0" borderId="0" xfId="0" applyAlignment="1">
      <alignment horizontal="center" vertical="center"/>
    </xf>
    <xf numFmtId="165" fontId="2" fillId="0" borderId="1" xfId="0" applyNumberFormat="1" applyFont="1" applyBorder="1"/>
    <xf numFmtId="14" fontId="2" fillId="0" borderId="1" xfId="0" applyNumberFormat="1" applyFont="1" applyBorder="1"/>
    <xf numFmtId="0" fontId="2" fillId="0" borderId="1" xfId="0" applyFont="1" applyFill="1" applyBorder="1"/>
    <xf numFmtId="0" fontId="2" fillId="0" borderId="1" xfId="0" applyFont="1" applyBorder="1" applyAlignment="1">
      <alignment vertical="center" wrapText="1"/>
    </xf>
    <xf numFmtId="165" fontId="2" fillId="3" borderId="1" xfId="0" applyNumberFormat="1" applyFont="1" applyFill="1" applyBorder="1"/>
    <xf numFmtId="14" fontId="2" fillId="3" borderId="1" xfId="0" applyNumberFormat="1" applyFont="1" applyFill="1" applyBorder="1"/>
    <xf numFmtId="0" fontId="4" fillId="0" borderId="0" xfId="0" applyFont="1"/>
    <xf numFmtId="0" fontId="5" fillId="0" borderId="1" xfId="0" applyFont="1" applyBorder="1" applyAlignment="1">
      <alignment horizontal="center"/>
    </xf>
    <xf numFmtId="0" fontId="5" fillId="0" borderId="1" xfId="0" applyFont="1" applyBorder="1" applyAlignment="1">
      <alignment horizontal="center" wrapText="1"/>
    </xf>
    <xf numFmtId="0" fontId="5" fillId="2" borderId="1" xfId="0" applyFont="1" applyFill="1" applyBorder="1" applyAlignment="1">
      <alignment horizontal="center"/>
    </xf>
    <xf numFmtId="0" fontId="4" fillId="0" borderId="0" xfId="0" applyFont="1" applyAlignment="1">
      <alignment horizontal="center"/>
    </xf>
    <xf numFmtId="0" fontId="5" fillId="0" borderId="1" xfId="0" applyFont="1" applyBorder="1"/>
    <xf numFmtId="165" fontId="5" fillId="2" borderId="1" xfId="0" applyNumberFormat="1" applyFont="1" applyFill="1" applyBorder="1"/>
    <xf numFmtId="0" fontId="5" fillId="2" borderId="1" xfId="0" applyNumberFormat="1" applyFont="1" applyFill="1" applyBorder="1"/>
    <xf numFmtId="165" fontId="5" fillId="0" borderId="1" xfId="0" applyNumberFormat="1" applyFont="1" applyBorder="1"/>
    <xf numFmtId="0" fontId="5" fillId="0" borderId="1" xfId="0" applyFont="1" applyBorder="1" applyAlignment="1">
      <alignment wrapText="1"/>
    </xf>
    <xf numFmtId="165" fontId="5" fillId="3" borderId="1" xfId="0" applyNumberFormat="1" applyFont="1" applyFill="1" applyBorder="1"/>
    <xf numFmtId="0" fontId="5" fillId="0" borderId="1" xfId="0" applyFont="1" applyBorder="1" applyAlignment="1">
      <alignment horizontal="right"/>
    </xf>
    <xf numFmtId="165" fontId="5" fillId="0" borderId="1" xfId="0" applyNumberFormat="1" applyFont="1" applyFill="1" applyBorder="1"/>
    <xf numFmtId="0" fontId="5" fillId="0" borderId="1" xfId="0" applyFont="1" applyBorder="1" applyAlignment="1">
      <alignment horizontal="right" vertical="top"/>
    </xf>
    <xf numFmtId="0" fontId="5" fillId="0" borderId="1" xfId="0" applyFont="1" applyBorder="1" applyAlignment="1">
      <alignment vertical="top" wrapText="1"/>
    </xf>
    <xf numFmtId="0" fontId="5" fillId="0" borderId="1" xfId="0" applyFont="1" applyBorder="1" applyAlignment="1">
      <alignment vertical="top"/>
    </xf>
    <xf numFmtId="0" fontId="5" fillId="0" borderId="1" xfId="0" applyFont="1" applyBorder="1" applyAlignment="1">
      <alignment vertical="center" wrapText="1"/>
    </xf>
    <xf numFmtId="0" fontId="5" fillId="0" borderId="1" xfId="0" applyFont="1" applyFill="1" applyBorder="1"/>
    <xf numFmtId="0" fontId="5" fillId="0" borderId="1" xfId="0" applyFont="1" applyBorder="1" applyAlignment="1"/>
    <xf numFmtId="3" fontId="5" fillId="0" borderId="1" xfId="0" applyNumberFormat="1" applyFont="1" applyBorder="1" applyAlignment="1">
      <alignment horizontal="center"/>
    </xf>
    <xf numFmtId="165" fontId="6" fillId="4" borderId="1" xfId="1" applyNumberFormat="1" applyBorder="1"/>
    <xf numFmtId="0" fontId="5" fillId="0" borderId="0" xfId="0" applyFont="1"/>
    <xf numFmtId="6" fontId="5" fillId="0" borderId="0" xfId="0" applyNumberFormat="1" applyFont="1"/>
    <xf numFmtId="0" fontId="8" fillId="2" borderId="2" xfId="0" applyFont="1" applyFill="1" applyBorder="1" applyAlignment="1">
      <alignment horizontal="center" wrapText="1"/>
    </xf>
    <xf numFmtId="0" fontId="4" fillId="2" borderId="4" xfId="0" applyFont="1" applyFill="1" applyBorder="1" applyAlignment="1">
      <alignment horizontal="center" wrapText="1"/>
    </xf>
    <xf numFmtId="0" fontId="4" fillId="2" borderId="3" xfId="0" applyFont="1" applyFill="1" applyBorder="1" applyAlignment="1">
      <alignment horizontal="center" wrapText="1"/>
    </xf>
    <xf numFmtId="0" fontId="5" fillId="2" borderId="2" xfId="0" applyFont="1" applyFill="1" applyBorder="1" applyAlignment="1">
      <alignment horizontal="center"/>
    </xf>
    <xf numFmtId="0" fontId="5" fillId="2" borderId="3" xfId="0" applyFont="1" applyFill="1" applyBorder="1" applyAlignment="1">
      <alignment horizontal="center"/>
    </xf>
    <xf numFmtId="0" fontId="4" fillId="0" borderId="2" xfId="0" applyFont="1" applyBorder="1" applyAlignment="1">
      <alignment horizontal="center"/>
    </xf>
    <xf numFmtId="0" fontId="4" fillId="0" borderId="4" xfId="0" applyFont="1" applyBorder="1" applyAlignment="1">
      <alignment horizontal="center"/>
    </xf>
    <xf numFmtId="0" fontId="4" fillId="0" borderId="3" xfId="0" applyFont="1" applyBorder="1" applyAlignment="1">
      <alignment horizontal="center"/>
    </xf>
    <xf numFmtId="0" fontId="8" fillId="0" borderId="2" xfId="0" applyFont="1" applyFill="1" applyBorder="1" applyAlignment="1">
      <alignment horizontal="center" wrapText="1"/>
    </xf>
    <xf numFmtId="0" fontId="4" fillId="0" borderId="4" xfId="0" applyFont="1" applyFill="1" applyBorder="1" applyAlignment="1">
      <alignment horizontal="center" wrapText="1"/>
    </xf>
    <xf numFmtId="0" fontId="4" fillId="0" borderId="3" xfId="0" applyFont="1" applyFill="1" applyBorder="1" applyAlignment="1">
      <alignment horizontal="center" wrapText="1"/>
    </xf>
    <xf numFmtId="0" fontId="5" fillId="0" borderId="2" xfId="0" applyFont="1" applyBorder="1" applyAlignment="1">
      <alignment horizontal="center"/>
    </xf>
    <xf numFmtId="0" fontId="5" fillId="0" borderId="3" xfId="0" applyFont="1" applyBorder="1" applyAlignment="1">
      <alignment horizontal="center"/>
    </xf>
  </cellXfs>
  <cellStyles count="2">
    <cellStyle name="Bad" xfId="1" builtinId="27"/>
    <cellStyle name="Normal" xfId="0" builtinId="0"/>
  </cellStyles>
  <dxfs count="0"/>
  <tableStyles count="0" defaultTableStyle="TableStyleMedium2" defaultPivotStyle="PivotStyleLight16"/>
  <colors>
    <mruColors>
      <color rgb="FFFFCC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1"/>
  <sheetViews>
    <sheetView topLeftCell="A13" zoomScale="90" zoomScaleNormal="90" workbookViewId="0">
      <selection activeCell="I6" sqref="I6"/>
    </sheetView>
  </sheetViews>
  <sheetFormatPr defaultRowHeight="14.4" x14ac:dyDescent="0.3"/>
  <cols>
    <col min="1" max="1" width="52.6640625" customWidth="1"/>
    <col min="2" max="2" width="18.6640625" customWidth="1"/>
    <col min="3" max="3" width="4.6640625" bestFit="1" customWidth="1"/>
    <col min="4" max="4" width="8.33203125" bestFit="1" customWidth="1"/>
    <col min="5" max="5" width="6.109375" customWidth="1"/>
    <col min="6" max="6" width="8.33203125" bestFit="1" customWidth="1"/>
    <col min="7" max="9" width="5.6640625" customWidth="1"/>
    <col min="10" max="10" width="8.33203125" bestFit="1" customWidth="1"/>
    <col min="11" max="15" width="5.6640625" customWidth="1"/>
    <col min="16" max="16" width="13.44140625" customWidth="1"/>
  </cols>
  <sheetData>
    <row r="1" spans="1:16" x14ac:dyDescent="0.3">
      <c r="A1" t="s">
        <v>10</v>
      </c>
      <c r="C1" t="s">
        <v>47</v>
      </c>
      <c r="G1" s="10"/>
      <c r="P1" s="8" t="s">
        <v>48</v>
      </c>
    </row>
    <row r="2" spans="1:16" x14ac:dyDescent="0.3">
      <c r="P2" s="9" t="s">
        <v>49</v>
      </c>
    </row>
    <row r="5" spans="1:16" s="6" customFormat="1" ht="232.8" x14ac:dyDescent="0.3">
      <c r="A5" s="7" t="s">
        <v>0</v>
      </c>
      <c r="B5" s="4" t="s">
        <v>2</v>
      </c>
      <c r="C5" s="4" t="s">
        <v>116</v>
      </c>
      <c r="D5" s="3" t="s">
        <v>1</v>
      </c>
      <c r="E5" s="5" t="s">
        <v>21</v>
      </c>
      <c r="F5" s="3" t="s">
        <v>3</v>
      </c>
      <c r="G5" s="5" t="s">
        <v>4</v>
      </c>
      <c r="H5" s="5" t="s">
        <v>5</v>
      </c>
      <c r="I5" s="5" t="s">
        <v>6</v>
      </c>
      <c r="J5" s="3" t="s">
        <v>20</v>
      </c>
      <c r="K5" s="5" t="s">
        <v>7</v>
      </c>
      <c r="L5" s="5" t="s">
        <v>8</v>
      </c>
      <c r="M5" s="5" t="s">
        <v>9</v>
      </c>
      <c r="N5" s="5" t="s">
        <v>23</v>
      </c>
      <c r="O5" s="5" t="s">
        <v>11</v>
      </c>
      <c r="P5" s="5" t="s">
        <v>22</v>
      </c>
    </row>
    <row r="6" spans="1:16" ht="66" customHeight="1" x14ac:dyDescent="0.35">
      <c r="A6" s="14" t="s">
        <v>44</v>
      </c>
      <c r="B6" s="11">
        <v>2434326.35</v>
      </c>
      <c r="C6" s="1" t="s">
        <v>114</v>
      </c>
      <c r="D6" s="1" t="s">
        <v>114</v>
      </c>
      <c r="E6" s="13" t="s">
        <v>114</v>
      </c>
      <c r="F6" s="1" t="s">
        <v>114</v>
      </c>
      <c r="G6" s="1" t="s">
        <v>114</v>
      </c>
      <c r="H6" s="1" t="s">
        <v>114</v>
      </c>
      <c r="I6" s="1" t="s">
        <v>114</v>
      </c>
      <c r="J6" s="1" t="s">
        <v>114</v>
      </c>
      <c r="K6" s="1" t="s">
        <v>114</v>
      </c>
      <c r="L6" s="1"/>
      <c r="M6" s="1" t="s">
        <v>114</v>
      </c>
      <c r="N6" s="1" t="s">
        <v>114</v>
      </c>
      <c r="O6" s="1" t="s">
        <v>114</v>
      </c>
      <c r="P6" s="12" t="s">
        <v>117</v>
      </c>
    </row>
    <row r="7" spans="1:16" ht="60" customHeight="1" x14ac:dyDescent="0.35">
      <c r="A7" s="14" t="s">
        <v>45</v>
      </c>
      <c r="B7" s="37">
        <v>2732727.35</v>
      </c>
      <c r="C7" s="1" t="s">
        <v>114</v>
      </c>
      <c r="D7" s="1" t="s">
        <v>114</v>
      </c>
      <c r="E7" s="1" t="s">
        <v>114</v>
      </c>
      <c r="F7" s="1" t="s">
        <v>114</v>
      </c>
      <c r="G7" s="1" t="s">
        <v>114</v>
      </c>
      <c r="H7" s="1" t="s">
        <v>114</v>
      </c>
      <c r="I7" s="1" t="s">
        <v>114</v>
      </c>
      <c r="J7" s="1" t="s">
        <v>114</v>
      </c>
      <c r="K7" s="1" t="s">
        <v>114</v>
      </c>
      <c r="L7" s="1"/>
      <c r="M7" s="1" t="s">
        <v>114</v>
      </c>
      <c r="N7" s="1" t="s">
        <v>114</v>
      </c>
      <c r="O7" s="1"/>
      <c r="P7" s="12"/>
    </row>
    <row r="8" spans="1:16" ht="54" x14ac:dyDescent="0.35">
      <c r="A8" s="2" t="s">
        <v>46</v>
      </c>
      <c r="B8" s="15">
        <v>3303526.86</v>
      </c>
      <c r="C8" s="1" t="s">
        <v>114</v>
      </c>
      <c r="D8" s="1" t="s">
        <v>114</v>
      </c>
      <c r="E8" s="1" t="s">
        <v>114</v>
      </c>
      <c r="F8" s="1" t="s">
        <v>114</v>
      </c>
      <c r="G8" s="1" t="s">
        <v>114</v>
      </c>
      <c r="H8" s="1" t="s">
        <v>114</v>
      </c>
      <c r="I8" s="1" t="s">
        <v>114</v>
      </c>
      <c r="J8" s="1"/>
      <c r="K8" s="1" t="s">
        <v>114</v>
      </c>
      <c r="L8" s="1"/>
      <c r="M8" s="1" t="s">
        <v>114</v>
      </c>
      <c r="N8" s="1" t="s">
        <v>114</v>
      </c>
      <c r="O8" s="1" t="s">
        <v>114</v>
      </c>
      <c r="P8" s="12" t="s">
        <v>115</v>
      </c>
    </row>
    <row r="9" spans="1:16" ht="18" x14ac:dyDescent="0.35">
      <c r="A9" s="2"/>
      <c r="B9" s="11"/>
      <c r="C9" s="1"/>
      <c r="D9" s="1"/>
      <c r="E9" s="1"/>
      <c r="F9" s="1"/>
      <c r="G9" s="1"/>
      <c r="H9" s="1"/>
      <c r="I9" s="1"/>
      <c r="J9" s="1"/>
      <c r="K9" s="1"/>
      <c r="L9" s="1"/>
      <c r="M9" s="1"/>
      <c r="N9" s="1"/>
      <c r="O9" s="1"/>
      <c r="P9" s="12"/>
    </row>
    <row r="10" spans="1:16" ht="18" x14ac:dyDescent="0.35">
      <c r="A10" s="2"/>
      <c r="B10" s="15"/>
      <c r="C10" s="1"/>
      <c r="D10" s="1"/>
      <c r="E10" s="1"/>
      <c r="F10" s="1"/>
      <c r="G10" s="1"/>
      <c r="H10" s="1"/>
      <c r="I10" s="1"/>
      <c r="J10" s="1"/>
      <c r="K10" s="1"/>
      <c r="L10" s="1"/>
      <c r="M10" s="1"/>
      <c r="N10" s="1"/>
      <c r="O10" s="1"/>
      <c r="P10" s="12"/>
    </row>
    <row r="11" spans="1:16" ht="18" x14ac:dyDescent="0.35">
      <c r="A11" s="2"/>
      <c r="B11" s="11"/>
      <c r="C11" s="1"/>
      <c r="D11" s="1"/>
      <c r="E11" s="1"/>
      <c r="F11" s="1"/>
      <c r="G11" s="1"/>
      <c r="H11" s="1"/>
      <c r="I11" s="1"/>
      <c r="J11" s="1"/>
      <c r="K11" s="1"/>
      <c r="L11" s="1"/>
      <c r="M11" s="1"/>
      <c r="N11" s="1"/>
      <c r="O11" s="1"/>
      <c r="P11" s="16"/>
    </row>
  </sheetData>
  <sortState ref="A6:P11">
    <sortCondition ref="B6:B11"/>
  </sortState>
  <pageMargins left="0.25" right="0.25" top="0.75" bottom="0.75" header="0.3" footer="0.3"/>
  <pageSetup scale="8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2"/>
  <sheetViews>
    <sheetView tabSelected="1" topLeftCell="A73" zoomScale="90" zoomScaleNormal="90" workbookViewId="0">
      <selection activeCell="O85" sqref="O85"/>
    </sheetView>
  </sheetViews>
  <sheetFormatPr defaultColWidth="9.109375" defaultRowHeight="15.6" x14ac:dyDescent="0.3"/>
  <cols>
    <col min="1" max="1" width="9.109375" style="17"/>
    <col min="2" max="2" width="41.5546875" style="17" customWidth="1"/>
    <col min="3" max="3" width="12.5546875" style="17" customWidth="1"/>
    <col min="4" max="4" width="13.44140625" style="17" customWidth="1"/>
    <col min="5" max="5" width="19.44140625" style="17" customWidth="1"/>
    <col min="6" max="6" width="14.109375" style="17" bestFit="1" customWidth="1"/>
    <col min="7" max="7" width="12" style="17" customWidth="1"/>
    <col min="8" max="8" width="20" style="17" customWidth="1"/>
    <col min="9" max="9" width="17.109375" style="17" customWidth="1"/>
    <col min="10" max="10" width="13.6640625" style="17" bestFit="1" customWidth="1"/>
    <col min="11" max="11" width="13.109375" style="17" customWidth="1"/>
    <col min="12" max="12" width="16" style="17" customWidth="1"/>
    <col min="13" max="13" width="18" style="17" customWidth="1"/>
    <col min="14" max="14" width="14.109375" style="17" bestFit="1" customWidth="1"/>
    <col min="15" max="15" width="12.44140625" style="17" customWidth="1"/>
    <col min="16" max="16" width="14.6640625" style="17" customWidth="1"/>
    <col min="17" max="17" width="17.88671875" style="17" customWidth="1"/>
    <col min="18" max="18" width="12.33203125" style="17" customWidth="1"/>
    <col min="19" max="19" width="11.6640625" style="17" customWidth="1"/>
    <col min="20" max="16384" width="9.109375" style="17"/>
  </cols>
  <sheetData>
    <row r="1" spans="1:15" ht="76.5" customHeight="1" x14ac:dyDescent="0.45">
      <c r="A1" s="45"/>
      <c r="B1" s="46"/>
      <c r="C1" s="47"/>
      <c r="D1" s="40" t="s">
        <v>111</v>
      </c>
      <c r="E1" s="41"/>
      <c r="F1" s="41"/>
      <c r="G1" s="42"/>
      <c r="H1" s="48" t="s">
        <v>113</v>
      </c>
      <c r="I1" s="49"/>
      <c r="J1" s="49"/>
      <c r="K1" s="50"/>
      <c r="L1" s="40" t="s">
        <v>112</v>
      </c>
      <c r="M1" s="41"/>
      <c r="N1" s="41"/>
      <c r="O1" s="42"/>
    </row>
    <row r="2" spans="1:15" s="21" customFormat="1" ht="31.2" x14ac:dyDescent="0.3">
      <c r="A2" s="18" t="s">
        <v>14</v>
      </c>
      <c r="B2" s="18" t="s">
        <v>17</v>
      </c>
      <c r="C2" s="19" t="s">
        <v>15</v>
      </c>
      <c r="D2" s="20" t="s">
        <v>12</v>
      </c>
      <c r="E2" s="20" t="s">
        <v>13</v>
      </c>
      <c r="F2" s="43" t="s">
        <v>16</v>
      </c>
      <c r="G2" s="44"/>
      <c r="H2" s="18" t="s">
        <v>12</v>
      </c>
      <c r="I2" s="18" t="s">
        <v>13</v>
      </c>
      <c r="J2" s="51" t="s">
        <v>16</v>
      </c>
      <c r="K2" s="52"/>
      <c r="L2" s="20" t="s">
        <v>12</v>
      </c>
      <c r="M2" s="20" t="s">
        <v>13</v>
      </c>
      <c r="N2" s="43" t="s">
        <v>16</v>
      </c>
      <c r="O2" s="44"/>
    </row>
    <row r="3" spans="1:15" x14ac:dyDescent="0.3">
      <c r="A3" s="22">
        <v>1</v>
      </c>
      <c r="B3" s="22" t="s">
        <v>18</v>
      </c>
      <c r="C3" s="22" t="s">
        <v>24</v>
      </c>
      <c r="D3" s="23">
        <v>9600</v>
      </c>
      <c r="E3" s="23">
        <v>9600</v>
      </c>
      <c r="F3" s="24">
        <v>9600</v>
      </c>
      <c r="G3" s="23">
        <f>(E3-F3)</f>
        <v>0</v>
      </c>
      <c r="H3" s="25">
        <v>65000</v>
      </c>
      <c r="I3" s="25">
        <v>65000</v>
      </c>
      <c r="J3" s="25">
        <v>65000</v>
      </c>
      <c r="K3" s="25">
        <f>(I3-J3)</f>
        <v>0</v>
      </c>
      <c r="L3" s="23">
        <v>50000</v>
      </c>
      <c r="M3" s="23">
        <v>50000</v>
      </c>
      <c r="N3" s="23">
        <v>50000</v>
      </c>
      <c r="O3" s="23">
        <f>(M3-N3)</f>
        <v>0</v>
      </c>
    </row>
    <row r="4" spans="1:15" x14ac:dyDescent="0.3">
      <c r="A4" s="22">
        <v>2</v>
      </c>
      <c r="B4" s="26" t="s">
        <v>29</v>
      </c>
      <c r="C4" s="18">
        <v>48</v>
      </c>
      <c r="D4" s="23">
        <v>1</v>
      </c>
      <c r="E4" s="23">
        <v>48</v>
      </c>
      <c r="F4" s="24">
        <f t="shared" ref="F4:F67" si="0">(C4*D4)</f>
        <v>48</v>
      </c>
      <c r="G4" s="23">
        <f t="shared" ref="G4:G67" si="1">(E4-F4)</f>
        <v>0</v>
      </c>
      <c r="H4" s="37">
        <v>75</v>
      </c>
      <c r="I4" s="37">
        <v>3450</v>
      </c>
      <c r="J4" s="37">
        <f t="shared" ref="J4:J67" si="2">(C4*H4)</f>
        <v>3600</v>
      </c>
      <c r="K4" s="37">
        <f t="shared" ref="K4:K67" si="3">(I4-J4)</f>
        <v>-150</v>
      </c>
      <c r="L4" s="23">
        <v>0.01</v>
      </c>
      <c r="M4" s="23">
        <v>0.48</v>
      </c>
      <c r="N4" s="23">
        <f t="shared" ref="N4:N67" si="4">(C4*L4)</f>
        <v>0.48</v>
      </c>
      <c r="O4" s="23">
        <f t="shared" ref="O4:O67" si="5">(M4-N4)</f>
        <v>0</v>
      </c>
    </row>
    <row r="5" spans="1:15" ht="31.2" x14ac:dyDescent="0.3">
      <c r="A5" s="22">
        <v>3</v>
      </c>
      <c r="B5" s="26" t="s">
        <v>30</v>
      </c>
      <c r="C5" s="18">
        <v>3</v>
      </c>
      <c r="D5" s="23">
        <v>1</v>
      </c>
      <c r="E5" s="23">
        <v>3</v>
      </c>
      <c r="F5" s="24">
        <f t="shared" si="0"/>
        <v>3</v>
      </c>
      <c r="G5" s="23">
        <f t="shared" si="1"/>
        <v>0</v>
      </c>
      <c r="H5" s="25">
        <v>175</v>
      </c>
      <c r="I5" s="25">
        <v>525</v>
      </c>
      <c r="J5" s="25">
        <f t="shared" si="2"/>
        <v>525</v>
      </c>
      <c r="K5" s="25">
        <f t="shared" si="3"/>
        <v>0</v>
      </c>
      <c r="L5" s="23">
        <v>0.01</v>
      </c>
      <c r="M5" s="23">
        <v>0.03</v>
      </c>
      <c r="N5" s="23">
        <f t="shared" si="4"/>
        <v>0.03</v>
      </c>
      <c r="O5" s="23">
        <f t="shared" si="5"/>
        <v>0</v>
      </c>
    </row>
    <row r="6" spans="1:15" x14ac:dyDescent="0.3">
      <c r="A6" s="22">
        <v>4</v>
      </c>
      <c r="B6" s="26" t="s">
        <v>32</v>
      </c>
      <c r="C6" s="18">
        <v>9</v>
      </c>
      <c r="D6" s="23">
        <v>1</v>
      </c>
      <c r="E6" s="23">
        <v>9</v>
      </c>
      <c r="F6" s="24">
        <f t="shared" si="0"/>
        <v>9</v>
      </c>
      <c r="G6" s="23">
        <f t="shared" si="1"/>
        <v>0</v>
      </c>
      <c r="H6" s="25">
        <v>105</v>
      </c>
      <c r="I6" s="25">
        <v>945</v>
      </c>
      <c r="J6" s="25">
        <f t="shared" si="2"/>
        <v>945</v>
      </c>
      <c r="K6" s="25">
        <f t="shared" si="3"/>
        <v>0</v>
      </c>
      <c r="L6" s="23">
        <v>0.01</v>
      </c>
      <c r="M6" s="23">
        <v>0.09</v>
      </c>
      <c r="N6" s="23">
        <f t="shared" si="4"/>
        <v>0.09</v>
      </c>
      <c r="O6" s="23">
        <f t="shared" si="5"/>
        <v>0</v>
      </c>
    </row>
    <row r="7" spans="1:15" x14ac:dyDescent="0.3">
      <c r="A7" s="28">
        <v>5</v>
      </c>
      <c r="B7" s="26" t="s">
        <v>33</v>
      </c>
      <c r="C7" s="18">
        <v>25</v>
      </c>
      <c r="D7" s="23">
        <v>1</v>
      </c>
      <c r="E7" s="23">
        <v>25</v>
      </c>
      <c r="F7" s="24">
        <f t="shared" si="0"/>
        <v>25</v>
      </c>
      <c r="G7" s="23">
        <f t="shared" si="1"/>
        <v>0</v>
      </c>
      <c r="H7" s="25">
        <v>24</v>
      </c>
      <c r="I7" s="25">
        <v>600</v>
      </c>
      <c r="J7" s="25">
        <f t="shared" si="2"/>
        <v>600</v>
      </c>
      <c r="K7" s="25">
        <f t="shared" si="3"/>
        <v>0</v>
      </c>
      <c r="L7" s="23">
        <v>0.01</v>
      </c>
      <c r="M7" s="23">
        <v>0.25</v>
      </c>
      <c r="N7" s="23">
        <f t="shared" si="4"/>
        <v>0.25</v>
      </c>
      <c r="O7" s="23">
        <f t="shared" si="5"/>
        <v>0</v>
      </c>
    </row>
    <row r="8" spans="1:15" ht="31.2" x14ac:dyDescent="0.3">
      <c r="A8" s="28">
        <v>6</v>
      </c>
      <c r="B8" s="26" t="s">
        <v>35</v>
      </c>
      <c r="C8" s="18">
        <v>30</v>
      </c>
      <c r="D8" s="23">
        <v>1</v>
      </c>
      <c r="E8" s="23">
        <v>30</v>
      </c>
      <c r="F8" s="24">
        <f t="shared" si="0"/>
        <v>30</v>
      </c>
      <c r="G8" s="23">
        <f t="shared" si="1"/>
        <v>0</v>
      </c>
      <c r="H8" s="29">
        <v>232</v>
      </c>
      <c r="I8" s="29">
        <v>6960</v>
      </c>
      <c r="J8" s="25">
        <f t="shared" si="2"/>
        <v>6960</v>
      </c>
      <c r="K8" s="25">
        <f t="shared" si="3"/>
        <v>0</v>
      </c>
      <c r="L8" s="23">
        <v>150</v>
      </c>
      <c r="M8" s="23">
        <v>4500</v>
      </c>
      <c r="N8" s="23">
        <f t="shared" si="4"/>
        <v>4500</v>
      </c>
      <c r="O8" s="23">
        <f t="shared" si="5"/>
        <v>0</v>
      </c>
    </row>
    <row r="9" spans="1:15" ht="15" customHeight="1" x14ac:dyDescent="0.3">
      <c r="A9" s="30">
        <v>7</v>
      </c>
      <c r="B9" s="31" t="s">
        <v>34</v>
      </c>
      <c r="C9" s="18" t="s">
        <v>31</v>
      </c>
      <c r="D9" s="23">
        <v>10000</v>
      </c>
      <c r="E9" s="23">
        <v>10000</v>
      </c>
      <c r="F9" s="24">
        <v>10000</v>
      </c>
      <c r="G9" s="23">
        <f t="shared" si="1"/>
        <v>0</v>
      </c>
      <c r="H9" s="25">
        <v>10000</v>
      </c>
      <c r="I9" s="25">
        <v>10000</v>
      </c>
      <c r="J9" s="25">
        <v>10000</v>
      </c>
      <c r="K9" s="25">
        <f t="shared" si="3"/>
        <v>0</v>
      </c>
      <c r="L9" s="23">
        <v>10000</v>
      </c>
      <c r="M9" s="23">
        <v>10000</v>
      </c>
      <c r="N9" s="23">
        <v>10000</v>
      </c>
      <c r="O9" s="23">
        <f t="shared" si="5"/>
        <v>0</v>
      </c>
    </row>
    <row r="10" spans="1:15" x14ac:dyDescent="0.3">
      <c r="A10" s="32">
        <v>8</v>
      </c>
      <c r="B10" s="33" t="s">
        <v>25</v>
      </c>
      <c r="C10" s="18" t="s">
        <v>27</v>
      </c>
      <c r="D10" s="23">
        <v>1000</v>
      </c>
      <c r="E10" s="23">
        <v>1000</v>
      </c>
      <c r="F10" s="24">
        <v>1000</v>
      </c>
      <c r="G10" s="23">
        <f t="shared" si="1"/>
        <v>0</v>
      </c>
      <c r="H10" s="29">
        <v>1000</v>
      </c>
      <c r="I10" s="29">
        <v>1000</v>
      </c>
      <c r="J10" s="25">
        <v>1000</v>
      </c>
      <c r="K10" s="25">
        <f t="shared" si="3"/>
        <v>0</v>
      </c>
      <c r="L10" s="23">
        <v>1000</v>
      </c>
      <c r="M10" s="23">
        <v>1000</v>
      </c>
      <c r="N10" s="23">
        <v>1000</v>
      </c>
      <c r="O10" s="23">
        <f t="shared" si="5"/>
        <v>0</v>
      </c>
    </row>
    <row r="11" spans="1:15" ht="18" customHeight="1" x14ac:dyDescent="0.3">
      <c r="A11" s="22">
        <v>9</v>
      </c>
      <c r="B11" s="33" t="s">
        <v>26</v>
      </c>
      <c r="C11" s="18" t="s">
        <v>27</v>
      </c>
      <c r="D11" s="23">
        <v>1000</v>
      </c>
      <c r="E11" s="23">
        <v>1000</v>
      </c>
      <c r="F11" s="24">
        <v>1000</v>
      </c>
      <c r="G11" s="23">
        <f t="shared" si="1"/>
        <v>0</v>
      </c>
      <c r="H11" s="29">
        <v>1000</v>
      </c>
      <c r="I11" s="29">
        <v>1000</v>
      </c>
      <c r="J11" s="25">
        <v>1000</v>
      </c>
      <c r="K11" s="25">
        <f t="shared" si="3"/>
        <v>0</v>
      </c>
      <c r="L11" s="23">
        <v>1000</v>
      </c>
      <c r="M11" s="23">
        <v>1000</v>
      </c>
      <c r="N11" s="23">
        <v>1000</v>
      </c>
      <c r="O11" s="23">
        <f t="shared" si="5"/>
        <v>0</v>
      </c>
    </row>
    <row r="12" spans="1:15" ht="19.5" customHeight="1" x14ac:dyDescent="0.3">
      <c r="A12" s="22">
        <v>10</v>
      </c>
      <c r="B12" s="26" t="s">
        <v>19</v>
      </c>
      <c r="C12" s="18" t="s">
        <v>24</v>
      </c>
      <c r="D12" s="23">
        <v>15000</v>
      </c>
      <c r="E12" s="23">
        <v>15000</v>
      </c>
      <c r="F12" s="24">
        <v>15000</v>
      </c>
      <c r="G12" s="23">
        <f t="shared" si="1"/>
        <v>0</v>
      </c>
      <c r="H12" s="29">
        <v>15000</v>
      </c>
      <c r="I12" s="29">
        <v>15000</v>
      </c>
      <c r="J12" s="25">
        <v>15000</v>
      </c>
      <c r="K12" s="25">
        <f t="shared" si="3"/>
        <v>0</v>
      </c>
      <c r="L12" s="23">
        <v>15000</v>
      </c>
      <c r="M12" s="23">
        <v>15000</v>
      </c>
      <c r="N12" s="23">
        <v>15000</v>
      </c>
      <c r="O12" s="23">
        <f t="shared" si="5"/>
        <v>0</v>
      </c>
    </row>
    <row r="13" spans="1:15" ht="31.5" customHeight="1" x14ac:dyDescent="0.3">
      <c r="A13" s="22">
        <v>11</v>
      </c>
      <c r="B13" s="31" t="s">
        <v>36</v>
      </c>
      <c r="C13" s="18">
        <v>100</v>
      </c>
      <c r="D13" s="23">
        <v>5</v>
      </c>
      <c r="E13" s="23">
        <v>500</v>
      </c>
      <c r="F13" s="24">
        <f t="shared" si="0"/>
        <v>500</v>
      </c>
      <c r="G13" s="23">
        <f t="shared" si="1"/>
        <v>0</v>
      </c>
      <c r="H13" s="29">
        <v>150</v>
      </c>
      <c r="I13" s="29">
        <v>15000</v>
      </c>
      <c r="J13" s="25">
        <f t="shared" si="2"/>
        <v>15000</v>
      </c>
      <c r="K13" s="25">
        <f t="shared" si="3"/>
        <v>0</v>
      </c>
      <c r="L13" s="23">
        <v>100</v>
      </c>
      <c r="M13" s="23">
        <v>10000</v>
      </c>
      <c r="N13" s="23">
        <f t="shared" si="4"/>
        <v>10000</v>
      </c>
      <c r="O13" s="23">
        <f t="shared" si="5"/>
        <v>0</v>
      </c>
    </row>
    <row r="14" spans="1:15" ht="45.75" customHeight="1" x14ac:dyDescent="0.3">
      <c r="A14" s="22">
        <v>12</v>
      </c>
      <c r="B14" s="31" t="s">
        <v>37</v>
      </c>
      <c r="C14" s="18">
        <v>250</v>
      </c>
      <c r="D14" s="23">
        <v>43</v>
      </c>
      <c r="E14" s="23">
        <v>10750</v>
      </c>
      <c r="F14" s="24">
        <f t="shared" si="0"/>
        <v>10750</v>
      </c>
      <c r="G14" s="23">
        <f t="shared" si="1"/>
        <v>0</v>
      </c>
      <c r="H14" s="25">
        <v>55</v>
      </c>
      <c r="I14" s="25">
        <v>13750</v>
      </c>
      <c r="J14" s="25">
        <f t="shared" si="2"/>
        <v>13750</v>
      </c>
      <c r="K14" s="25">
        <f t="shared" si="3"/>
        <v>0</v>
      </c>
      <c r="L14" s="23">
        <v>65</v>
      </c>
      <c r="M14" s="23">
        <v>16250</v>
      </c>
      <c r="N14" s="23">
        <f t="shared" si="4"/>
        <v>16250</v>
      </c>
      <c r="O14" s="23">
        <f t="shared" si="5"/>
        <v>0</v>
      </c>
    </row>
    <row r="15" spans="1:15" ht="31.2" x14ac:dyDescent="0.3">
      <c r="A15" s="22">
        <v>13</v>
      </c>
      <c r="B15" s="26" t="s">
        <v>38</v>
      </c>
      <c r="C15" s="18" t="s">
        <v>24</v>
      </c>
      <c r="D15" s="23">
        <v>282000</v>
      </c>
      <c r="E15" s="23">
        <v>282000</v>
      </c>
      <c r="F15" s="24">
        <v>282000</v>
      </c>
      <c r="G15" s="23">
        <f t="shared" si="1"/>
        <v>0</v>
      </c>
      <c r="H15" s="25">
        <v>175000</v>
      </c>
      <c r="I15" s="25">
        <v>175000</v>
      </c>
      <c r="J15" s="25">
        <v>175000</v>
      </c>
      <c r="K15" s="25">
        <f t="shared" si="3"/>
        <v>0</v>
      </c>
      <c r="L15" s="23">
        <v>495000</v>
      </c>
      <c r="M15" s="23">
        <v>495000</v>
      </c>
      <c r="N15" s="23">
        <v>495000</v>
      </c>
      <c r="O15" s="23">
        <f t="shared" si="5"/>
        <v>0</v>
      </c>
    </row>
    <row r="16" spans="1:15" ht="31.2" x14ac:dyDescent="0.3">
      <c r="A16" s="32">
        <v>14</v>
      </c>
      <c r="B16" s="26" t="s">
        <v>39</v>
      </c>
      <c r="C16" s="18">
        <v>500</v>
      </c>
      <c r="D16" s="23">
        <v>100</v>
      </c>
      <c r="E16" s="23">
        <v>50000</v>
      </c>
      <c r="F16" s="24">
        <f t="shared" si="0"/>
        <v>50000</v>
      </c>
      <c r="G16" s="23">
        <f t="shared" si="1"/>
        <v>0</v>
      </c>
      <c r="H16" s="25">
        <v>112</v>
      </c>
      <c r="I16" s="25">
        <v>56000</v>
      </c>
      <c r="J16" s="25">
        <f t="shared" si="2"/>
        <v>56000</v>
      </c>
      <c r="K16" s="25">
        <f t="shared" si="3"/>
        <v>0</v>
      </c>
      <c r="L16" s="23">
        <v>50</v>
      </c>
      <c r="M16" s="23">
        <v>25000</v>
      </c>
      <c r="N16" s="23">
        <f t="shared" si="4"/>
        <v>25000</v>
      </c>
      <c r="O16" s="23">
        <f t="shared" si="5"/>
        <v>0</v>
      </c>
    </row>
    <row r="17" spans="1:15" ht="31.2" x14ac:dyDescent="0.3">
      <c r="A17" s="22">
        <v>15</v>
      </c>
      <c r="B17" s="26" t="s">
        <v>40</v>
      </c>
      <c r="C17" s="18">
        <v>943</v>
      </c>
      <c r="D17" s="23">
        <v>43</v>
      </c>
      <c r="E17" s="23">
        <v>40549</v>
      </c>
      <c r="F17" s="24">
        <f t="shared" si="0"/>
        <v>40549</v>
      </c>
      <c r="G17" s="23">
        <f t="shared" si="1"/>
        <v>0</v>
      </c>
      <c r="H17" s="38">
        <v>70</v>
      </c>
      <c r="I17" s="39">
        <v>66010</v>
      </c>
      <c r="J17" s="25">
        <f t="shared" si="2"/>
        <v>66010</v>
      </c>
      <c r="K17" s="38">
        <f t="shared" si="3"/>
        <v>0</v>
      </c>
      <c r="L17" s="23">
        <v>65</v>
      </c>
      <c r="M17" s="23">
        <v>61295</v>
      </c>
      <c r="N17" s="23">
        <f t="shared" si="4"/>
        <v>61295</v>
      </c>
      <c r="O17" s="23">
        <f t="shared" si="5"/>
        <v>0</v>
      </c>
    </row>
    <row r="18" spans="1:15" ht="97.5" customHeight="1" x14ac:dyDescent="0.3">
      <c r="A18" s="22">
        <v>16</v>
      </c>
      <c r="B18" s="31" t="s">
        <v>41</v>
      </c>
      <c r="C18" s="18" t="s">
        <v>24</v>
      </c>
      <c r="D18" s="23">
        <v>400000</v>
      </c>
      <c r="E18" s="23">
        <v>400000</v>
      </c>
      <c r="F18" s="24">
        <v>400000</v>
      </c>
      <c r="G18" s="23">
        <f t="shared" si="1"/>
        <v>0</v>
      </c>
      <c r="H18" s="25">
        <v>400000</v>
      </c>
      <c r="I18" s="25">
        <v>400000</v>
      </c>
      <c r="J18" s="25">
        <v>400000</v>
      </c>
      <c r="K18" s="25">
        <f t="shared" si="3"/>
        <v>0</v>
      </c>
      <c r="L18" s="23">
        <v>385000</v>
      </c>
      <c r="M18" s="23">
        <v>385000</v>
      </c>
      <c r="N18" s="23">
        <v>385000</v>
      </c>
      <c r="O18" s="23">
        <f t="shared" si="5"/>
        <v>0</v>
      </c>
    </row>
    <row r="19" spans="1:15" ht="34.5" customHeight="1" x14ac:dyDescent="0.3">
      <c r="A19" s="22">
        <v>17</v>
      </c>
      <c r="B19" s="31" t="s">
        <v>42</v>
      </c>
      <c r="C19" s="18">
        <v>228</v>
      </c>
      <c r="D19" s="23">
        <v>45</v>
      </c>
      <c r="E19" s="23">
        <v>10260</v>
      </c>
      <c r="F19" s="24">
        <f t="shared" si="0"/>
        <v>10260</v>
      </c>
      <c r="G19" s="23">
        <f t="shared" si="1"/>
        <v>0</v>
      </c>
      <c r="H19" s="25">
        <v>82</v>
      </c>
      <c r="I19" s="25">
        <v>18696</v>
      </c>
      <c r="J19" s="25">
        <f t="shared" si="2"/>
        <v>18696</v>
      </c>
      <c r="K19" s="25">
        <f t="shared" si="3"/>
        <v>0</v>
      </c>
      <c r="L19" s="23">
        <v>65</v>
      </c>
      <c r="M19" s="23">
        <v>14820</v>
      </c>
      <c r="N19" s="23">
        <f t="shared" si="4"/>
        <v>14820</v>
      </c>
      <c r="O19" s="23">
        <f t="shared" si="5"/>
        <v>0</v>
      </c>
    </row>
    <row r="20" spans="1:15" ht="49.5" customHeight="1" x14ac:dyDescent="0.3">
      <c r="A20" s="22">
        <v>18</v>
      </c>
      <c r="B20" s="31" t="s">
        <v>43</v>
      </c>
      <c r="C20" s="18">
        <v>125</v>
      </c>
      <c r="D20" s="23">
        <v>55</v>
      </c>
      <c r="E20" s="23">
        <v>6875</v>
      </c>
      <c r="F20" s="24">
        <f t="shared" si="0"/>
        <v>6875</v>
      </c>
      <c r="G20" s="23">
        <f t="shared" si="1"/>
        <v>0</v>
      </c>
      <c r="H20" s="25">
        <v>110</v>
      </c>
      <c r="I20" s="25">
        <v>13750</v>
      </c>
      <c r="J20" s="25">
        <f t="shared" si="2"/>
        <v>13750</v>
      </c>
      <c r="K20" s="25">
        <f t="shared" si="3"/>
        <v>0</v>
      </c>
      <c r="L20" s="23">
        <v>85</v>
      </c>
      <c r="M20" s="23">
        <v>10625</v>
      </c>
      <c r="N20" s="23">
        <f t="shared" si="4"/>
        <v>10625</v>
      </c>
      <c r="O20" s="23">
        <f t="shared" si="5"/>
        <v>0</v>
      </c>
    </row>
    <row r="21" spans="1:15" ht="49.5" customHeight="1" x14ac:dyDescent="0.3">
      <c r="A21" s="22">
        <v>19</v>
      </c>
      <c r="B21" s="31" t="s">
        <v>50</v>
      </c>
      <c r="C21" s="18">
        <v>834</v>
      </c>
      <c r="D21" s="23">
        <v>65</v>
      </c>
      <c r="E21" s="23">
        <v>54210</v>
      </c>
      <c r="F21" s="24">
        <f t="shared" si="0"/>
        <v>54210</v>
      </c>
      <c r="G21" s="23">
        <f t="shared" si="1"/>
        <v>0</v>
      </c>
      <c r="H21" s="25">
        <v>103</v>
      </c>
      <c r="I21" s="25">
        <v>85902</v>
      </c>
      <c r="J21" s="25">
        <f t="shared" si="2"/>
        <v>85902</v>
      </c>
      <c r="K21" s="25">
        <f t="shared" si="3"/>
        <v>0</v>
      </c>
      <c r="L21" s="23">
        <v>90</v>
      </c>
      <c r="M21" s="23">
        <v>75060</v>
      </c>
      <c r="N21" s="23">
        <f t="shared" si="4"/>
        <v>75060</v>
      </c>
      <c r="O21" s="23">
        <f t="shared" si="5"/>
        <v>0</v>
      </c>
    </row>
    <row r="22" spans="1:15" ht="48" customHeight="1" x14ac:dyDescent="0.3">
      <c r="A22" s="22">
        <v>20</v>
      </c>
      <c r="B22" s="31" t="s">
        <v>51</v>
      </c>
      <c r="C22" s="18">
        <v>75</v>
      </c>
      <c r="D22" s="23">
        <v>80</v>
      </c>
      <c r="E22" s="23">
        <v>6000</v>
      </c>
      <c r="F22" s="24">
        <f t="shared" si="0"/>
        <v>6000</v>
      </c>
      <c r="G22" s="23">
        <f t="shared" si="1"/>
        <v>0</v>
      </c>
      <c r="H22" s="25">
        <v>160</v>
      </c>
      <c r="I22" s="25">
        <v>12000</v>
      </c>
      <c r="J22" s="25">
        <f t="shared" si="2"/>
        <v>12000</v>
      </c>
      <c r="K22" s="25">
        <f t="shared" si="3"/>
        <v>0</v>
      </c>
      <c r="L22" s="23">
        <v>105</v>
      </c>
      <c r="M22" s="23">
        <v>7875</v>
      </c>
      <c r="N22" s="23">
        <f t="shared" si="4"/>
        <v>7875</v>
      </c>
      <c r="O22" s="23">
        <f t="shared" si="5"/>
        <v>0</v>
      </c>
    </row>
    <row r="23" spans="1:15" ht="109.2" x14ac:dyDescent="0.3">
      <c r="A23" s="22">
        <v>21</v>
      </c>
      <c r="B23" s="26" t="s">
        <v>52</v>
      </c>
      <c r="C23" s="18">
        <v>6</v>
      </c>
      <c r="D23" s="23">
        <v>100</v>
      </c>
      <c r="E23" s="23">
        <v>600</v>
      </c>
      <c r="F23" s="24">
        <f t="shared" si="0"/>
        <v>600</v>
      </c>
      <c r="G23" s="23">
        <f t="shared" si="1"/>
        <v>0</v>
      </c>
      <c r="H23" s="27">
        <v>270</v>
      </c>
      <c r="I23" s="27">
        <v>1620</v>
      </c>
      <c r="J23" s="25">
        <f t="shared" si="2"/>
        <v>1620</v>
      </c>
      <c r="K23" s="25">
        <f t="shared" si="3"/>
        <v>0</v>
      </c>
      <c r="L23" s="23">
        <v>105</v>
      </c>
      <c r="M23" s="23">
        <v>630</v>
      </c>
      <c r="N23" s="23">
        <f t="shared" si="4"/>
        <v>630</v>
      </c>
      <c r="O23" s="23">
        <f t="shared" si="5"/>
        <v>0</v>
      </c>
    </row>
    <row r="24" spans="1:15" ht="109.2" x14ac:dyDescent="0.3">
      <c r="A24" s="22">
        <v>22</v>
      </c>
      <c r="B24" s="26" t="s">
        <v>53</v>
      </c>
      <c r="C24" s="36">
        <v>420</v>
      </c>
      <c r="D24" s="23">
        <v>227</v>
      </c>
      <c r="E24" s="23">
        <v>95340</v>
      </c>
      <c r="F24" s="24">
        <f t="shared" si="0"/>
        <v>95340</v>
      </c>
      <c r="G24" s="23">
        <f t="shared" si="1"/>
        <v>0</v>
      </c>
      <c r="H24" s="25">
        <v>307</v>
      </c>
      <c r="I24" s="25">
        <v>128940</v>
      </c>
      <c r="J24" s="25">
        <f t="shared" si="2"/>
        <v>128940</v>
      </c>
      <c r="K24" s="25">
        <f t="shared" si="3"/>
        <v>0</v>
      </c>
      <c r="L24" s="23">
        <v>295</v>
      </c>
      <c r="M24" s="23">
        <v>123900</v>
      </c>
      <c r="N24" s="23">
        <f t="shared" si="4"/>
        <v>123900</v>
      </c>
      <c r="O24" s="23">
        <f t="shared" si="5"/>
        <v>0</v>
      </c>
    </row>
    <row r="25" spans="1:15" ht="48" customHeight="1" x14ac:dyDescent="0.3">
      <c r="A25" s="22">
        <v>23</v>
      </c>
      <c r="B25" s="31" t="s">
        <v>54</v>
      </c>
      <c r="C25" s="18">
        <v>110</v>
      </c>
      <c r="D25" s="23">
        <v>240</v>
      </c>
      <c r="E25" s="23">
        <v>26400</v>
      </c>
      <c r="F25" s="24">
        <f t="shared" si="0"/>
        <v>26400</v>
      </c>
      <c r="G25" s="23">
        <f t="shared" si="1"/>
        <v>0</v>
      </c>
      <c r="H25" s="25">
        <v>380</v>
      </c>
      <c r="I25" s="25">
        <v>41800</v>
      </c>
      <c r="J25" s="25">
        <f t="shared" si="2"/>
        <v>41800</v>
      </c>
      <c r="K25" s="25">
        <f t="shared" si="3"/>
        <v>0</v>
      </c>
      <c r="L25" s="23">
        <v>110</v>
      </c>
      <c r="M25" s="23">
        <v>12100</v>
      </c>
      <c r="N25" s="23">
        <f t="shared" si="4"/>
        <v>12100</v>
      </c>
      <c r="O25" s="23">
        <f t="shared" si="5"/>
        <v>0</v>
      </c>
    </row>
    <row r="26" spans="1:15" x14ac:dyDescent="0.3">
      <c r="A26" s="22">
        <v>24</v>
      </c>
      <c r="B26" s="26" t="s">
        <v>55</v>
      </c>
      <c r="C26" s="18" t="s">
        <v>24</v>
      </c>
      <c r="D26" s="23">
        <v>420000</v>
      </c>
      <c r="E26" s="23">
        <v>420000</v>
      </c>
      <c r="F26" s="24">
        <v>420000</v>
      </c>
      <c r="G26" s="23">
        <f t="shared" si="1"/>
        <v>0</v>
      </c>
      <c r="H26" s="25">
        <v>412000</v>
      </c>
      <c r="I26" s="25">
        <v>412000</v>
      </c>
      <c r="J26" s="25">
        <v>412000</v>
      </c>
      <c r="K26" s="25">
        <f t="shared" si="3"/>
        <v>0</v>
      </c>
      <c r="L26" s="23">
        <v>675000</v>
      </c>
      <c r="M26" s="23">
        <v>675000</v>
      </c>
      <c r="N26" s="23">
        <v>675000</v>
      </c>
      <c r="O26" s="23">
        <f t="shared" si="5"/>
        <v>0</v>
      </c>
    </row>
    <row r="27" spans="1:15" ht="15" customHeight="1" x14ac:dyDescent="0.3">
      <c r="A27" s="22">
        <v>25</v>
      </c>
      <c r="B27" s="31" t="s">
        <v>56</v>
      </c>
      <c r="C27" s="18">
        <v>1830</v>
      </c>
      <c r="D27" s="23">
        <v>6</v>
      </c>
      <c r="E27" s="23">
        <v>10980</v>
      </c>
      <c r="F27" s="24">
        <f t="shared" si="0"/>
        <v>10980</v>
      </c>
      <c r="G27" s="23">
        <f t="shared" si="1"/>
        <v>0</v>
      </c>
      <c r="H27" s="25">
        <v>22</v>
      </c>
      <c r="I27" s="25">
        <v>40260</v>
      </c>
      <c r="J27" s="25">
        <f t="shared" si="2"/>
        <v>40260</v>
      </c>
      <c r="K27" s="25">
        <f t="shared" si="3"/>
        <v>0</v>
      </c>
      <c r="L27" s="23">
        <v>18</v>
      </c>
      <c r="M27" s="23">
        <v>32940</v>
      </c>
      <c r="N27" s="23">
        <f t="shared" si="4"/>
        <v>32940</v>
      </c>
      <c r="O27" s="23">
        <f t="shared" si="5"/>
        <v>0</v>
      </c>
    </row>
    <row r="28" spans="1:15" ht="31.2" x14ac:dyDescent="0.3">
      <c r="A28" s="22">
        <v>26</v>
      </c>
      <c r="B28" s="26" t="s">
        <v>58</v>
      </c>
      <c r="C28" s="18">
        <v>3</v>
      </c>
      <c r="D28" s="23">
        <v>5000</v>
      </c>
      <c r="E28" s="23">
        <v>15000</v>
      </c>
      <c r="F28" s="24">
        <f t="shared" si="0"/>
        <v>15000</v>
      </c>
      <c r="G28" s="23">
        <f t="shared" si="1"/>
        <v>0</v>
      </c>
      <c r="H28" s="25">
        <v>12000</v>
      </c>
      <c r="I28" s="25">
        <v>36000</v>
      </c>
      <c r="J28" s="25">
        <f t="shared" si="2"/>
        <v>36000</v>
      </c>
      <c r="K28" s="25">
        <f t="shared" si="3"/>
        <v>0</v>
      </c>
      <c r="L28" s="23">
        <v>24000</v>
      </c>
      <c r="M28" s="23">
        <v>72000</v>
      </c>
      <c r="N28" s="23">
        <f t="shared" si="4"/>
        <v>72000</v>
      </c>
      <c r="O28" s="23">
        <f t="shared" si="5"/>
        <v>0</v>
      </c>
    </row>
    <row r="29" spans="1:15" ht="31.2" x14ac:dyDescent="0.3">
      <c r="A29" s="22">
        <v>27</v>
      </c>
      <c r="B29" s="26" t="s">
        <v>57</v>
      </c>
      <c r="C29" s="18">
        <v>4</v>
      </c>
      <c r="D29" s="23">
        <v>5800</v>
      </c>
      <c r="E29" s="23">
        <v>23200</v>
      </c>
      <c r="F29" s="24">
        <f t="shared" si="0"/>
        <v>23200</v>
      </c>
      <c r="G29" s="23">
        <f t="shared" si="1"/>
        <v>0</v>
      </c>
      <c r="H29" s="25">
        <v>12000</v>
      </c>
      <c r="I29" s="25">
        <v>48000</v>
      </c>
      <c r="J29" s="25">
        <f t="shared" si="2"/>
        <v>48000</v>
      </c>
      <c r="K29" s="25">
        <f t="shared" si="3"/>
        <v>0</v>
      </c>
      <c r="L29" s="23">
        <v>24000</v>
      </c>
      <c r="M29" s="23">
        <v>96000</v>
      </c>
      <c r="N29" s="23">
        <f t="shared" si="4"/>
        <v>96000</v>
      </c>
      <c r="O29" s="23">
        <f t="shared" si="5"/>
        <v>0</v>
      </c>
    </row>
    <row r="30" spans="1:15" x14ac:dyDescent="0.3">
      <c r="A30" s="22">
        <v>28</v>
      </c>
      <c r="B30" s="26" t="s">
        <v>59</v>
      </c>
      <c r="C30" s="18">
        <v>4</v>
      </c>
      <c r="D30" s="23">
        <v>2500</v>
      </c>
      <c r="E30" s="23">
        <v>10000</v>
      </c>
      <c r="F30" s="24">
        <f t="shared" si="0"/>
        <v>10000</v>
      </c>
      <c r="G30" s="23">
        <f t="shared" si="1"/>
        <v>0</v>
      </c>
      <c r="H30" s="25">
        <v>5500</v>
      </c>
      <c r="I30" s="25">
        <v>22000</v>
      </c>
      <c r="J30" s="25">
        <f t="shared" si="2"/>
        <v>22000</v>
      </c>
      <c r="K30" s="25">
        <f t="shared" si="3"/>
        <v>0</v>
      </c>
      <c r="L30" s="23">
        <v>6500</v>
      </c>
      <c r="M30" s="23">
        <v>26000</v>
      </c>
      <c r="N30" s="23">
        <f t="shared" si="4"/>
        <v>26000</v>
      </c>
      <c r="O30" s="23">
        <f t="shared" si="5"/>
        <v>0</v>
      </c>
    </row>
    <row r="31" spans="1:15" ht="15.75" customHeight="1" x14ac:dyDescent="0.3">
      <c r="A31" s="22">
        <v>29</v>
      </c>
      <c r="B31" s="26" t="s">
        <v>60</v>
      </c>
      <c r="C31" s="18">
        <v>12</v>
      </c>
      <c r="D31" s="23">
        <v>3000</v>
      </c>
      <c r="E31" s="23">
        <v>36000</v>
      </c>
      <c r="F31" s="24">
        <f t="shared" si="0"/>
        <v>36000</v>
      </c>
      <c r="G31" s="23">
        <f t="shared" si="1"/>
        <v>0</v>
      </c>
      <c r="H31" s="25">
        <v>4000</v>
      </c>
      <c r="I31" s="25">
        <v>48000</v>
      </c>
      <c r="J31" s="25">
        <f t="shared" si="2"/>
        <v>48000</v>
      </c>
      <c r="K31" s="25">
        <f t="shared" si="3"/>
        <v>0</v>
      </c>
      <c r="L31" s="23">
        <v>6500</v>
      </c>
      <c r="M31" s="23">
        <v>78000</v>
      </c>
      <c r="N31" s="23">
        <f t="shared" si="4"/>
        <v>78000</v>
      </c>
      <c r="O31" s="23">
        <f t="shared" si="5"/>
        <v>0</v>
      </c>
    </row>
    <row r="32" spans="1:15" ht="31.5" customHeight="1" x14ac:dyDescent="0.3">
      <c r="A32" s="22">
        <v>30</v>
      </c>
      <c r="B32" s="31" t="s">
        <v>61</v>
      </c>
      <c r="C32" s="18">
        <v>1</v>
      </c>
      <c r="D32" s="23">
        <v>10500</v>
      </c>
      <c r="E32" s="23">
        <v>10500</v>
      </c>
      <c r="F32" s="24">
        <f t="shared" si="0"/>
        <v>10500</v>
      </c>
      <c r="G32" s="23">
        <f t="shared" si="1"/>
        <v>0</v>
      </c>
      <c r="H32" s="25">
        <v>70000</v>
      </c>
      <c r="I32" s="25">
        <v>70000</v>
      </c>
      <c r="J32" s="25">
        <f t="shared" si="2"/>
        <v>70000</v>
      </c>
      <c r="K32" s="25">
        <f t="shared" si="3"/>
        <v>0</v>
      </c>
      <c r="L32" s="23">
        <v>20000</v>
      </c>
      <c r="M32" s="23">
        <v>20000</v>
      </c>
      <c r="N32" s="23">
        <f t="shared" si="4"/>
        <v>20000</v>
      </c>
      <c r="O32" s="23">
        <f t="shared" si="5"/>
        <v>0</v>
      </c>
    </row>
    <row r="33" spans="1:15" ht="16.5" customHeight="1" x14ac:dyDescent="0.3">
      <c r="A33" s="22">
        <v>31</v>
      </c>
      <c r="B33" s="31" t="s">
        <v>62</v>
      </c>
      <c r="C33" s="18">
        <v>1</v>
      </c>
      <c r="D33" s="23">
        <v>2000</v>
      </c>
      <c r="E33" s="23">
        <v>2000</v>
      </c>
      <c r="F33" s="24">
        <f t="shared" si="0"/>
        <v>2000</v>
      </c>
      <c r="G33" s="23">
        <f t="shared" si="1"/>
        <v>0</v>
      </c>
      <c r="H33" s="25">
        <v>6000</v>
      </c>
      <c r="I33" s="25">
        <v>6000</v>
      </c>
      <c r="J33" s="25">
        <f t="shared" si="2"/>
        <v>6000</v>
      </c>
      <c r="K33" s="25">
        <f t="shared" si="3"/>
        <v>0</v>
      </c>
      <c r="L33" s="23">
        <v>1500</v>
      </c>
      <c r="M33" s="23">
        <v>1500</v>
      </c>
      <c r="N33" s="23">
        <f t="shared" si="4"/>
        <v>1500</v>
      </c>
      <c r="O33" s="23">
        <f t="shared" si="5"/>
        <v>0</v>
      </c>
    </row>
    <row r="34" spans="1:15" x14ac:dyDescent="0.3">
      <c r="A34" s="32">
        <v>32</v>
      </c>
      <c r="B34" s="26" t="s">
        <v>63</v>
      </c>
      <c r="C34" s="18">
        <v>2</v>
      </c>
      <c r="D34" s="23">
        <v>2000</v>
      </c>
      <c r="E34" s="23">
        <v>4000</v>
      </c>
      <c r="F34" s="24">
        <f t="shared" si="0"/>
        <v>4000</v>
      </c>
      <c r="G34" s="23">
        <f t="shared" si="1"/>
        <v>0</v>
      </c>
      <c r="H34" s="25">
        <v>6500</v>
      </c>
      <c r="I34" s="25">
        <v>13000</v>
      </c>
      <c r="J34" s="25">
        <f t="shared" si="2"/>
        <v>13000</v>
      </c>
      <c r="K34" s="25">
        <f t="shared" si="3"/>
        <v>0</v>
      </c>
      <c r="L34" s="23">
        <v>1500</v>
      </c>
      <c r="M34" s="23">
        <v>3000</v>
      </c>
      <c r="N34" s="23">
        <f t="shared" si="4"/>
        <v>3000</v>
      </c>
      <c r="O34" s="23">
        <f t="shared" si="5"/>
        <v>0</v>
      </c>
    </row>
    <row r="35" spans="1:15" x14ac:dyDescent="0.3">
      <c r="A35" s="22">
        <v>33</v>
      </c>
      <c r="B35" s="26" t="s">
        <v>64</v>
      </c>
      <c r="C35" s="18">
        <v>1</v>
      </c>
      <c r="D35" s="23">
        <v>2000</v>
      </c>
      <c r="E35" s="23">
        <v>2000</v>
      </c>
      <c r="F35" s="24">
        <f t="shared" si="0"/>
        <v>2000</v>
      </c>
      <c r="G35" s="23">
        <f t="shared" si="1"/>
        <v>0</v>
      </c>
      <c r="H35" s="25">
        <v>6500</v>
      </c>
      <c r="I35" s="25">
        <v>6500</v>
      </c>
      <c r="J35" s="25">
        <f t="shared" si="2"/>
        <v>6500</v>
      </c>
      <c r="K35" s="25">
        <f t="shared" si="3"/>
        <v>0</v>
      </c>
      <c r="L35" s="23">
        <v>1500</v>
      </c>
      <c r="M35" s="23">
        <v>1500</v>
      </c>
      <c r="N35" s="23">
        <f t="shared" si="4"/>
        <v>1500</v>
      </c>
      <c r="O35" s="23">
        <f t="shared" si="5"/>
        <v>0</v>
      </c>
    </row>
    <row r="36" spans="1:15" ht="31.2" x14ac:dyDescent="0.3">
      <c r="A36" s="22">
        <v>34</v>
      </c>
      <c r="B36" s="26" t="s">
        <v>65</v>
      </c>
      <c r="C36" s="18">
        <v>721</v>
      </c>
      <c r="D36" s="23">
        <v>73.5</v>
      </c>
      <c r="E36" s="23">
        <v>52993.5</v>
      </c>
      <c r="F36" s="24">
        <f t="shared" si="0"/>
        <v>52993.5</v>
      </c>
      <c r="G36" s="23">
        <f t="shared" si="1"/>
        <v>0</v>
      </c>
      <c r="H36" s="25">
        <v>65</v>
      </c>
      <c r="I36" s="25">
        <v>46865</v>
      </c>
      <c r="J36" s="25">
        <f t="shared" si="2"/>
        <v>46865</v>
      </c>
      <c r="K36" s="25">
        <f t="shared" si="3"/>
        <v>0</v>
      </c>
      <c r="L36" s="23">
        <v>120</v>
      </c>
      <c r="M36" s="23">
        <v>86520</v>
      </c>
      <c r="N36" s="23">
        <f t="shared" si="4"/>
        <v>86520</v>
      </c>
      <c r="O36" s="23">
        <f t="shared" si="5"/>
        <v>0</v>
      </c>
    </row>
    <row r="37" spans="1:15" x14ac:dyDescent="0.3">
      <c r="A37" s="34">
        <v>35</v>
      </c>
      <c r="B37" s="35" t="s">
        <v>66</v>
      </c>
      <c r="C37" s="18">
        <v>973</v>
      </c>
      <c r="D37" s="23">
        <v>112</v>
      </c>
      <c r="E37" s="23">
        <v>108976</v>
      </c>
      <c r="F37" s="24">
        <f t="shared" si="0"/>
        <v>108976</v>
      </c>
      <c r="G37" s="23">
        <f t="shared" si="1"/>
        <v>0</v>
      </c>
      <c r="H37" s="25">
        <v>90</v>
      </c>
      <c r="I37" s="25">
        <v>87570</v>
      </c>
      <c r="J37" s="25">
        <f t="shared" si="2"/>
        <v>87570</v>
      </c>
      <c r="K37" s="25">
        <f t="shared" si="3"/>
        <v>0</v>
      </c>
      <c r="L37" s="23">
        <v>81</v>
      </c>
      <c r="M37" s="23">
        <v>78813</v>
      </c>
      <c r="N37" s="23">
        <f t="shared" si="4"/>
        <v>78813</v>
      </c>
      <c r="O37" s="23">
        <f t="shared" si="5"/>
        <v>0</v>
      </c>
    </row>
    <row r="38" spans="1:15" ht="31.2" x14ac:dyDescent="0.3">
      <c r="A38" s="34">
        <v>36</v>
      </c>
      <c r="B38" s="26" t="s">
        <v>67</v>
      </c>
      <c r="C38" s="18">
        <v>4981</v>
      </c>
      <c r="D38" s="23">
        <v>9</v>
      </c>
      <c r="E38" s="23">
        <v>44829</v>
      </c>
      <c r="F38" s="24">
        <f t="shared" si="0"/>
        <v>44829</v>
      </c>
      <c r="G38" s="23">
        <f t="shared" si="1"/>
        <v>0</v>
      </c>
      <c r="H38" s="25">
        <v>10</v>
      </c>
      <c r="I38" s="25">
        <v>49810</v>
      </c>
      <c r="J38" s="25">
        <f t="shared" si="2"/>
        <v>49810</v>
      </c>
      <c r="K38" s="25">
        <f t="shared" si="3"/>
        <v>0</v>
      </c>
      <c r="L38" s="23">
        <v>10</v>
      </c>
      <c r="M38" s="23">
        <v>49810</v>
      </c>
      <c r="N38" s="23">
        <f t="shared" si="4"/>
        <v>49810</v>
      </c>
      <c r="O38" s="23">
        <f t="shared" si="5"/>
        <v>0</v>
      </c>
    </row>
    <row r="39" spans="1:15" x14ac:dyDescent="0.3">
      <c r="A39" s="34">
        <v>37</v>
      </c>
      <c r="B39" s="26" t="s">
        <v>68</v>
      </c>
      <c r="C39" s="18">
        <v>7</v>
      </c>
      <c r="D39" s="23">
        <v>270</v>
      </c>
      <c r="E39" s="23">
        <v>1890</v>
      </c>
      <c r="F39" s="24">
        <f t="shared" si="0"/>
        <v>1890</v>
      </c>
      <c r="G39" s="23">
        <f t="shared" si="1"/>
        <v>0</v>
      </c>
      <c r="H39" s="25">
        <v>295</v>
      </c>
      <c r="I39" s="25">
        <v>2065</v>
      </c>
      <c r="J39" s="25">
        <f t="shared" si="2"/>
        <v>2065</v>
      </c>
      <c r="K39" s="25">
        <f t="shared" si="3"/>
        <v>0</v>
      </c>
      <c r="L39" s="23">
        <v>500</v>
      </c>
      <c r="M39" s="23">
        <v>3500</v>
      </c>
      <c r="N39" s="23">
        <f t="shared" si="4"/>
        <v>3500</v>
      </c>
      <c r="O39" s="23">
        <f t="shared" si="5"/>
        <v>0</v>
      </c>
    </row>
    <row r="40" spans="1:15" x14ac:dyDescent="0.3">
      <c r="A40" s="34">
        <v>38</v>
      </c>
      <c r="B40" s="26" t="s">
        <v>69</v>
      </c>
      <c r="C40" s="18">
        <v>330</v>
      </c>
      <c r="D40" s="23">
        <v>69</v>
      </c>
      <c r="E40" s="23">
        <v>22770</v>
      </c>
      <c r="F40" s="24">
        <f t="shared" si="0"/>
        <v>22770</v>
      </c>
      <c r="G40" s="23">
        <f t="shared" si="1"/>
        <v>0</v>
      </c>
      <c r="H40" s="25">
        <v>38</v>
      </c>
      <c r="I40" s="25">
        <v>12540</v>
      </c>
      <c r="J40" s="25">
        <f t="shared" si="2"/>
        <v>12540</v>
      </c>
      <c r="K40" s="25">
        <f t="shared" si="3"/>
        <v>0</v>
      </c>
      <c r="L40" s="23">
        <v>35</v>
      </c>
      <c r="M40" s="23">
        <v>11550</v>
      </c>
      <c r="N40" s="23">
        <f t="shared" si="4"/>
        <v>11550</v>
      </c>
      <c r="O40" s="23">
        <f t="shared" si="5"/>
        <v>0</v>
      </c>
    </row>
    <row r="41" spans="1:15" ht="31.2" x14ac:dyDescent="0.3">
      <c r="A41" s="34">
        <v>39</v>
      </c>
      <c r="B41" s="26" t="s">
        <v>70</v>
      </c>
      <c r="C41" s="18">
        <v>40</v>
      </c>
      <c r="D41" s="23">
        <v>15</v>
      </c>
      <c r="E41" s="23">
        <v>600</v>
      </c>
      <c r="F41" s="24">
        <f t="shared" si="0"/>
        <v>600</v>
      </c>
      <c r="G41" s="23">
        <f t="shared" si="1"/>
        <v>0</v>
      </c>
      <c r="H41" s="25">
        <v>15</v>
      </c>
      <c r="I41" s="25">
        <v>600</v>
      </c>
      <c r="J41" s="25">
        <f t="shared" si="2"/>
        <v>600</v>
      </c>
      <c r="K41" s="25">
        <f t="shared" si="3"/>
        <v>0</v>
      </c>
      <c r="L41" s="23">
        <v>3</v>
      </c>
      <c r="M41" s="23">
        <v>120</v>
      </c>
      <c r="N41" s="23">
        <f t="shared" si="4"/>
        <v>120</v>
      </c>
      <c r="O41" s="23">
        <f t="shared" si="5"/>
        <v>0</v>
      </c>
    </row>
    <row r="42" spans="1:15" x14ac:dyDescent="0.3">
      <c r="A42" s="34">
        <v>40</v>
      </c>
      <c r="B42" s="22" t="s">
        <v>71</v>
      </c>
      <c r="C42" s="18">
        <v>3</v>
      </c>
      <c r="D42" s="23">
        <v>240</v>
      </c>
      <c r="E42" s="23">
        <v>720</v>
      </c>
      <c r="F42" s="24">
        <f t="shared" si="0"/>
        <v>720</v>
      </c>
      <c r="G42" s="23">
        <f t="shared" si="1"/>
        <v>0</v>
      </c>
      <c r="H42" s="25">
        <v>250</v>
      </c>
      <c r="I42" s="25">
        <v>750</v>
      </c>
      <c r="J42" s="25">
        <f t="shared" si="2"/>
        <v>750</v>
      </c>
      <c r="K42" s="25">
        <f t="shared" si="3"/>
        <v>0</v>
      </c>
      <c r="L42" s="23">
        <v>350</v>
      </c>
      <c r="M42" s="23">
        <v>1050</v>
      </c>
      <c r="N42" s="23">
        <f t="shared" si="4"/>
        <v>1050</v>
      </c>
      <c r="O42" s="23">
        <f t="shared" si="5"/>
        <v>0</v>
      </c>
    </row>
    <row r="43" spans="1:15" x14ac:dyDescent="0.3">
      <c r="A43" s="34">
        <v>41</v>
      </c>
      <c r="B43" s="22" t="s">
        <v>72</v>
      </c>
      <c r="C43" s="18">
        <v>284</v>
      </c>
      <c r="D43" s="23">
        <v>125</v>
      </c>
      <c r="E43" s="23">
        <v>35500</v>
      </c>
      <c r="F43" s="24">
        <f t="shared" si="0"/>
        <v>35500</v>
      </c>
      <c r="G43" s="23">
        <f t="shared" si="1"/>
        <v>0</v>
      </c>
      <c r="H43" s="25">
        <v>50</v>
      </c>
      <c r="I43" s="25">
        <v>14200</v>
      </c>
      <c r="J43" s="25">
        <f t="shared" si="2"/>
        <v>14200</v>
      </c>
      <c r="K43" s="25">
        <f t="shared" si="3"/>
        <v>0</v>
      </c>
      <c r="L43" s="23">
        <v>54</v>
      </c>
      <c r="M43" s="23">
        <v>15336</v>
      </c>
      <c r="N43" s="23">
        <f t="shared" si="4"/>
        <v>15336</v>
      </c>
      <c r="O43" s="23">
        <f t="shared" si="5"/>
        <v>0</v>
      </c>
    </row>
    <row r="44" spans="1:15" ht="31.2" x14ac:dyDescent="0.3">
      <c r="A44" s="34">
        <v>42</v>
      </c>
      <c r="B44" s="26" t="s">
        <v>73</v>
      </c>
      <c r="C44" s="18">
        <v>21</v>
      </c>
      <c r="D44" s="23">
        <v>240</v>
      </c>
      <c r="E44" s="23">
        <v>5040</v>
      </c>
      <c r="F44" s="24">
        <f t="shared" si="0"/>
        <v>5040</v>
      </c>
      <c r="G44" s="23">
        <f t="shared" si="1"/>
        <v>0</v>
      </c>
      <c r="H44" s="25">
        <v>2000</v>
      </c>
      <c r="I44" s="25">
        <v>42000</v>
      </c>
      <c r="J44" s="25">
        <f t="shared" si="2"/>
        <v>42000</v>
      </c>
      <c r="K44" s="25">
        <f t="shared" si="3"/>
        <v>0</v>
      </c>
      <c r="L44" s="23">
        <v>150</v>
      </c>
      <c r="M44" s="23">
        <v>3150</v>
      </c>
      <c r="N44" s="23">
        <f t="shared" si="4"/>
        <v>3150</v>
      </c>
      <c r="O44" s="23">
        <f t="shared" si="5"/>
        <v>0</v>
      </c>
    </row>
    <row r="45" spans="1:15" ht="31.2" x14ac:dyDescent="0.3">
      <c r="A45" s="22">
        <v>43</v>
      </c>
      <c r="B45" s="26" t="s">
        <v>75</v>
      </c>
      <c r="C45" s="18">
        <v>517</v>
      </c>
      <c r="D45" s="23">
        <v>65</v>
      </c>
      <c r="E45" s="23">
        <v>33605</v>
      </c>
      <c r="F45" s="24">
        <f t="shared" si="0"/>
        <v>33605</v>
      </c>
      <c r="G45" s="23">
        <f t="shared" si="1"/>
        <v>0</v>
      </c>
      <c r="H45" s="25">
        <v>12.5</v>
      </c>
      <c r="I45" s="25">
        <v>6462.5</v>
      </c>
      <c r="J45" s="25">
        <f t="shared" si="2"/>
        <v>6462.5</v>
      </c>
      <c r="K45" s="25">
        <f t="shared" si="3"/>
        <v>0</v>
      </c>
      <c r="L45" s="23">
        <v>25</v>
      </c>
      <c r="M45" s="23">
        <v>12925</v>
      </c>
      <c r="N45" s="23">
        <f t="shared" si="4"/>
        <v>12925</v>
      </c>
      <c r="O45" s="23">
        <f t="shared" si="5"/>
        <v>0</v>
      </c>
    </row>
    <row r="46" spans="1:15" ht="31.2" x14ac:dyDescent="0.3">
      <c r="A46" s="22">
        <v>44</v>
      </c>
      <c r="B46" s="26" t="s">
        <v>74</v>
      </c>
      <c r="C46" s="18">
        <v>399</v>
      </c>
      <c r="D46" s="23">
        <v>65</v>
      </c>
      <c r="E46" s="23">
        <v>25935</v>
      </c>
      <c r="F46" s="24">
        <f t="shared" si="0"/>
        <v>25935</v>
      </c>
      <c r="G46" s="23">
        <f t="shared" si="1"/>
        <v>0</v>
      </c>
      <c r="H46" s="25">
        <v>23</v>
      </c>
      <c r="I46" s="25">
        <v>9177</v>
      </c>
      <c r="J46" s="25">
        <f t="shared" si="2"/>
        <v>9177</v>
      </c>
      <c r="K46" s="25">
        <f t="shared" si="3"/>
        <v>0</v>
      </c>
      <c r="L46" s="23">
        <v>35</v>
      </c>
      <c r="M46" s="23">
        <v>13965</v>
      </c>
      <c r="N46" s="23">
        <f t="shared" si="4"/>
        <v>13965</v>
      </c>
      <c r="O46" s="23">
        <f t="shared" si="5"/>
        <v>0</v>
      </c>
    </row>
    <row r="47" spans="1:15" ht="31.5" customHeight="1" x14ac:dyDescent="0.3">
      <c r="A47" s="22">
        <v>45</v>
      </c>
      <c r="B47" s="31" t="s">
        <v>76</v>
      </c>
      <c r="C47" s="18">
        <v>5</v>
      </c>
      <c r="D47" s="23">
        <v>1500</v>
      </c>
      <c r="E47" s="23">
        <v>7500</v>
      </c>
      <c r="F47" s="24">
        <f t="shared" si="0"/>
        <v>7500</v>
      </c>
      <c r="G47" s="23">
        <f t="shared" si="1"/>
        <v>0</v>
      </c>
      <c r="H47" s="25">
        <v>696</v>
      </c>
      <c r="I47" s="25">
        <v>3480</v>
      </c>
      <c r="J47" s="25">
        <f t="shared" si="2"/>
        <v>3480</v>
      </c>
      <c r="K47" s="25">
        <f t="shared" si="3"/>
        <v>0</v>
      </c>
      <c r="L47" s="23">
        <v>900</v>
      </c>
      <c r="M47" s="23">
        <v>4500</v>
      </c>
      <c r="N47" s="23">
        <f t="shared" si="4"/>
        <v>4500</v>
      </c>
      <c r="O47" s="23">
        <f t="shared" si="5"/>
        <v>0</v>
      </c>
    </row>
    <row r="48" spans="1:15" ht="18" customHeight="1" x14ac:dyDescent="0.3">
      <c r="A48" s="22">
        <v>46</v>
      </c>
      <c r="B48" s="31" t="s">
        <v>78</v>
      </c>
      <c r="C48" s="18">
        <v>399</v>
      </c>
      <c r="D48" s="23">
        <v>10</v>
      </c>
      <c r="E48" s="23">
        <v>3990</v>
      </c>
      <c r="F48" s="24">
        <f t="shared" si="0"/>
        <v>3990</v>
      </c>
      <c r="G48" s="23">
        <f t="shared" si="1"/>
        <v>0</v>
      </c>
      <c r="H48" s="25">
        <v>18</v>
      </c>
      <c r="I48" s="25">
        <v>7182</v>
      </c>
      <c r="J48" s="25">
        <f t="shared" si="2"/>
        <v>7182</v>
      </c>
      <c r="K48" s="25">
        <f t="shared" si="3"/>
        <v>0</v>
      </c>
      <c r="L48" s="23">
        <v>17.739999999999998</v>
      </c>
      <c r="M48" s="23">
        <v>7078.26</v>
      </c>
      <c r="N48" s="23">
        <f t="shared" si="4"/>
        <v>7078.2599999999993</v>
      </c>
      <c r="O48" s="23">
        <f t="shared" si="5"/>
        <v>9.0949470177292824E-13</v>
      </c>
    </row>
    <row r="49" spans="1:15" ht="31.2" x14ac:dyDescent="0.3">
      <c r="A49" s="22">
        <v>47</v>
      </c>
      <c r="B49" s="26" t="s">
        <v>77</v>
      </c>
      <c r="C49" s="18">
        <v>1195</v>
      </c>
      <c r="D49" s="23">
        <v>10</v>
      </c>
      <c r="E49" s="23">
        <v>11950</v>
      </c>
      <c r="F49" s="24">
        <f t="shared" si="0"/>
        <v>11950</v>
      </c>
      <c r="G49" s="23">
        <f t="shared" si="1"/>
        <v>0</v>
      </c>
      <c r="H49" s="25">
        <v>22</v>
      </c>
      <c r="I49" s="25">
        <v>26290</v>
      </c>
      <c r="J49" s="25">
        <f t="shared" si="2"/>
        <v>26290</v>
      </c>
      <c r="K49" s="25">
        <f t="shared" si="3"/>
        <v>0</v>
      </c>
      <c r="L49" s="23">
        <v>21.25</v>
      </c>
      <c r="M49" s="23">
        <v>25393.75</v>
      </c>
      <c r="N49" s="23">
        <f t="shared" si="4"/>
        <v>25393.75</v>
      </c>
      <c r="O49" s="23">
        <f t="shared" si="5"/>
        <v>0</v>
      </c>
    </row>
    <row r="50" spans="1:15" ht="31.2" x14ac:dyDescent="0.3">
      <c r="A50" s="22">
        <v>48</v>
      </c>
      <c r="B50" s="26" t="s">
        <v>79</v>
      </c>
      <c r="C50" s="18">
        <v>1</v>
      </c>
      <c r="D50" s="23">
        <v>24500</v>
      </c>
      <c r="E50" s="23">
        <v>24500</v>
      </c>
      <c r="F50" s="24">
        <f t="shared" si="0"/>
        <v>24500</v>
      </c>
      <c r="G50" s="23">
        <f t="shared" si="1"/>
        <v>0</v>
      </c>
      <c r="H50" s="25">
        <v>20000</v>
      </c>
      <c r="I50" s="25">
        <v>20000</v>
      </c>
      <c r="J50" s="25">
        <f t="shared" si="2"/>
        <v>20000</v>
      </c>
      <c r="K50" s="25">
        <f t="shared" si="3"/>
        <v>0</v>
      </c>
      <c r="L50" s="23">
        <v>19667</v>
      </c>
      <c r="M50" s="23">
        <v>19667</v>
      </c>
      <c r="N50" s="23">
        <f t="shared" si="4"/>
        <v>19667</v>
      </c>
      <c r="O50" s="23">
        <f t="shared" si="5"/>
        <v>0</v>
      </c>
    </row>
    <row r="51" spans="1:15" ht="18" customHeight="1" x14ac:dyDescent="0.3">
      <c r="A51" s="22">
        <v>49</v>
      </c>
      <c r="B51" s="31" t="s">
        <v>80</v>
      </c>
      <c r="C51" s="18" t="s">
        <v>24</v>
      </c>
      <c r="D51" s="23">
        <v>3500</v>
      </c>
      <c r="E51" s="23">
        <v>3500</v>
      </c>
      <c r="F51" s="24">
        <v>3500</v>
      </c>
      <c r="G51" s="23">
        <f t="shared" si="1"/>
        <v>0</v>
      </c>
      <c r="H51" s="25">
        <v>21400</v>
      </c>
      <c r="I51" s="25">
        <v>21400</v>
      </c>
      <c r="J51" s="25">
        <v>21400</v>
      </c>
      <c r="K51" s="25">
        <f t="shared" si="3"/>
        <v>0</v>
      </c>
      <c r="L51" s="23">
        <v>21400</v>
      </c>
      <c r="M51" s="23">
        <v>21400</v>
      </c>
      <c r="N51" s="23">
        <v>21400</v>
      </c>
      <c r="O51" s="23">
        <f t="shared" si="5"/>
        <v>0</v>
      </c>
    </row>
    <row r="52" spans="1:15" ht="140.4" x14ac:dyDescent="0.3">
      <c r="A52" s="22">
        <v>50</v>
      </c>
      <c r="B52" s="26" t="s">
        <v>81</v>
      </c>
      <c r="C52" s="18" t="s">
        <v>24</v>
      </c>
      <c r="D52" s="23">
        <v>65000</v>
      </c>
      <c r="E52" s="23">
        <v>65000</v>
      </c>
      <c r="F52" s="24">
        <v>65000</v>
      </c>
      <c r="G52" s="23">
        <f t="shared" si="1"/>
        <v>0</v>
      </c>
      <c r="H52" s="25">
        <v>101286</v>
      </c>
      <c r="I52" s="25">
        <v>101286</v>
      </c>
      <c r="J52" s="25">
        <v>101286</v>
      </c>
      <c r="K52" s="25">
        <f t="shared" si="3"/>
        <v>0</v>
      </c>
      <c r="L52" s="23">
        <v>87500</v>
      </c>
      <c r="M52" s="23">
        <v>87500</v>
      </c>
      <c r="N52" s="23">
        <v>87500</v>
      </c>
      <c r="O52" s="23">
        <f t="shared" si="5"/>
        <v>0</v>
      </c>
    </row>
    <row r="53" spans="1:15" ht="34.5" customHeight="1" x14ac:dyDescent="0.3">
      <c r="A53" s="22">
        <v>51</v>
      </c>
      <c r="B53" s="31" t="s">
        <v>82</v>
      </c>
      <c r="C53" s="18">
        <v>2</v>
      </c>
      <c r="D53" s="23">
        <v>100</v>
      </c>
      <c r="E53" s="23">
        <v>200</v>
      </c>
      <c r="F53" s="24">
        <f t="shared" si="0"/>
        <v>200</v>
      </c>
      <c r="G53" s="23">
        <f t="shared" si="1"/>
        <v>0</v>
      </c>
      <c r="H53" s="25">
        <v>1500</v>
      </c>
      <c r="I53" s="25">
        <v>3000</v>
      </c>
      <c r="J53" s="25">
        <f t="shared" si="2"/>
        <v>3000</v>
      </c>
      <c r="K53" s="25">
        <f t="shared" si="3"/>
        <v>0</v>
      </c>
      <c r="L53" s="23">
        <v>1500</v>
      </c>
      <c r="M53" s="23">
        <v>3000</v>
      </c>
      <c r="N53" s="23">
        <f t="shared" si="4"/>
        <v>3000</v>
      </c>
      <c r="O53" s="23">
        <f t="shared" si="5"/>
        <v>0</v>
      </c>
    </row>
    <row r="54" spans="1:15" ht="33" customHeight="1" x14ac:dyDescent="0.3">
      <c r="A54" s="22">
        <v>52</v>
      </c>
      <c r="B54" s="31" t="s">
        <v>83</v>
      </c>
      <c r="C54" s="18">
        <v>2</v>
      </c>
      <c r="D54" s="23">
        <v>200</v>
      </c>
      <c r="E54" s="23">
        <v>400</v>
      </c>
      <c r="F54" s="24">
        <f t="shared" si="0"/>
        <v>400</v>
      </c>
      <c r="G54" s="23">
        <f t="shared" si="1"/>
        <v>0</v>
      </c>
      <c r="H54" s="25">
        <v>1800</v>
      </c>
      <c r="I54" s="25">
        <v>3600</v>
      </c>
      <c r="J54" s="25">
        <f t="shared" si="2"/>
        <v>3600</v>
      </c>
      <c r="K54" s="25">
        <f t="shared" si="3"/>
        <v>0</v>
      </c>
      <c r="L54" s="23">
        <v>2000</v>
      </c>
      <c r="M54" s="23">
        <v>4000</v>
      </c>
      <c r="N54" s="23">
        <f t="shared" si="4"/>
        <v>4000</v>
      </c>
      <c r="O54" s="23">
        <f t="shared" si="5"/>
        <v>0</v>
      </c>
    </row>
    <row r="55" spans="1:15" ht="32.25" customHeight="1" x14ac:dyDescent="0.3">
      <c r="A55" s="22">
        <v>53</v>
      </c>
      <c r="B55" s="31" t="s">
        <v>84</v>
      </c>
      <c r="C55" s="18">
        <v>2</v>
      </c>
      <c r="D55" s="23">
        <v>1125</v>
      </c>
      <c r="E55" s="23">
        <v>2250</v>
      </c>
      <c r="F55" s="24">
        <f t="shared" si="0"/>
        <v>2250</v>
      </c>
      <c r="G55" s="23">
        <f t="shared" si="1"/>
        <v>0</v>
      </c>
      <c r="H55" s="25">
        <v>1800</v>
      </c>
      <c r="I55" s="25">
        <v>3600</v>
      </c>
      <c r="J55" s="25">
        <f t="shared" si="2"/>
        <v>3600</v>
      </c>
      <c r="K55" s="25">
        <f t="shared" si="3"/>
        <v>0</v>
      </c>
      <c r="L55" s="23">
        <v>3000</v>
      </c>
      <c r="M55" s="23">
        <v>6000</v>
      </c>
      <c r="N55" s="23">
        <f t="shared" si="4"/>
        <v>6000</v>
      </c>
      <c r="O55" s="23">
        <f t="shared" si="5"/>
        <v>0</v>
      </c>
    </row>
    <row r="56" spans="1:15" ht="33.75" customHeight="1" x14ac:dyDescent="0.3">
      <c r="A56" s="22">
        <v>54</v>
      </c>
      <c r="B56" s="31" t="s">
        <v>85</v>
      </c>
      <c r="C56" s="18">
        <v>2</v>
      </c>
      <c r="D56" s="23">
        <v>1425</v>
      </c>
      <c r="E56" s="23">
        <v>2850</v>
      </c>
      <c r="F56" s="24">
        <f t="shared" si="0"/>
        <v>2850</v>
      </c>
      <c r="G56" s="23">
        <f t="shared" si="1"/>
        <v>0</v>
      </c>
      <c r="H56" s="25">
        <v>1800</v>
      </c>
      <c r="I56" s="25">
        <v>3600</v>
      </c>
      <c r="J56" s="25">
        <f t="shared" si="2"/>
        <v>3600</v>
      </c>
      <c r="K56" s="25">
        <f t="shared" si="3"/>
        <v>0</v>
      </c>
      <c r="L56" s="23">
        <v>4000</v>
      </c>
      <c r="M56" s="23">
        <v>8000</v>
      </c>
      <c r="N56" s="23">
        <f t="shared" si="4"/>
        <v>8000</v>
      </c>
      <c r="O56" s="23">
        <f t="shared" si="5"/>
        <v>0</v>
      </c>
    </row>
    <row r="57" spans="1:15" ht="31.2" x14ac:dyDescent="0.3">
      <c r="A57" s="22">
        <v>55</v>
      </c>
      <c r="B57" s="26" t="s">
        <v>86</v>
      </c>
      <c r="C57" s="18">
        <v>6657</v>
      </c>
      <c r="D57" s="23">
        <v>10.5</v>
      </c>
      <c r="E57" s="23">
        <v>69898.5</v>
      </c>
      <c r="F57" s="24">
        <f t="shared" si="0"/>
        <v>69898.5</v>
      </c>
      <c r="G57" s="23">
        <f t="shared" si="1"/>
        <v>0</v>
      </c>
      <c r="H57" s="25">
        <v>8</v>
      </c>
      <c r="I57" s="25">
        <v>53256</v>
      </c>
      <c r="J57" s="25">
        <f t="shared" si="2"/>
        <v>53256</v>
      </c>
      <c r="K57" s="25">
        <f t="shared" si="3"/>
        <v>0</v>
      </c>
      <c r="L57" s="23">
        <v>9</v>
      </c>
      <c r="M57" s="23">
        <v>59913</v>
      </c>
      <c r="N57" s="23">
        <f t="shared" si="4"/>
        <v>59913</v>
      </c>
      <c r="O57" s="23">
        <f t="shared" si="5"/>
        <v>0</v>
      </c>
    </row>
    <row r="58" spans="1:15" x14ac:dyDescent="0.3">
      <c r="A58" s="22">
        <v>56</v>
      </c>
      <c r="B58" s="22" t="s">
        <v>87</v>
      </c>
      <c r="C58" s="18">
        <v>4508</v>
      </c>
      <c r="D58" s="23">
        <v>0.75</v>
      </c>
      <c r="E58" s="23">
        <v>3381</v>
      </c>
      <c r="F58" s="24">
        <f t="shared" si="0"/>
        <v>3381</v>
      </c>
      <c r="G58" s="23">
        <f t="shared" si="1"/>
        <v>0</v>
      </c>
      <c r="H58" s="25">
        <v>1</v>
      </c>
      <c r="I58" s="25">
        <v>4508</v>
      </c>
      <c r="J58" s="25">
        <f t="shared" si="2"/>
        <v>4508</v>
      </c>
      <c r="K58" s="25">
        <f t="shared" si="3"/>
        <v>0</v>
      </c>
      <c r="L58" s="23">
        <v>6</v>
      </c>
      <c r="M58" s="23">
        <v>27048</v>
      </c>
      <c r="N58" s="23">
        <f t="shared" si="4"/>
        <v>27048</v>
      </c>
      <c r="O58" s="23">
        <f t="shared" si="5"/>
        <v>0</v>
      </c>
    </row>
    <row r="59" spans="1:15" ht="31.2" x14ac:dyDescent="0.3">
      <c r="A59" s="22">
        <v>57</v>
      </c>
      <c r="B59" s="26" t="s">
        <v>88</v>
      </c>
      <c r="C59" s="18">
        <v>2149</v>
      </c>
      <c r="D59" s="23">
        <v>2.25</v>
      </c>
      <c r="E59" s="23">
        <v>4835.25</v>
      </c>
      <c r="F59" s="24">
        <f t="shared" si="0"/>
        <v>4835.25</v>
      </c>
      <c r="G59" s="23">
        <f t="shared" si="1"/>
        <v>0</v>
      </c>
      <c r="H59" s="25">
        <v>1</v>
      </c>
      <c r="I59" s="25">
        <v>2149</v>
      </c>
      <c r="J59" s="25">
        <f t="shared" si="2"/>
        <v>2149</v>
      </c>
      <c r="K59" s="25">
        <f t="shared" si="3"/>
        <v>0</v>
      </c>
      <c r="L59" s="23">
        <v>5</v>
      </c>
      <c r="M59" s="23">
        <v>10745</v>
      </c>
      <c r="N59" s="23">
        <f t="shared" si="4"/>
        <v>10745</v>
      </c>
      <c r="O59" s="23">
        <f t="shared" si="5"/>
        <v>0</v>
      </c>
    </row>
    <row r="60" spans="1:15" x14ac:dyDescent="0.3">
      <c r="A60" s="22">
        <v>58</v>
      </c>
      <c r="B60" s="22" t="s">
        <v>89</v>
      </c>
      <c r="C60" s="18">
        <v>4508</v>
      </c>
      <c r="D60" s="23">
        <v>13.5</v>
      </c>
      <c r="E60" s="23">
        <v>60858</v>
      </c>
      <c r="F60" s="24">
        <f t="shared" si="0"/>
        <v>60858</v>
      </c>
      <c r="G60" s="23">
        <f t="shared" si="1"/>
        <v>0</v>
      </c>
      <c r="H60" s="25">
        <v>5</v>
      </c>
      <c r="I60" s="25">
        <v>22540</v>
      </c>
      <c r="J60" s="25">
        <f t="shared" si="2"/>
        <v>22540</v>
      </c>
      <c r="K60" s="25">
        <f t="shared" si="3"/>
        <v>0</v>
      </c>
      <c r="L60" s="23">
        <v>20</v>
      </c>
      <c r="M60" s="23">
        <v>90160</v>
      </c>
      <c r="N60" s="23">
        <f t="shared" si="4"/>
        <v>90160</v>
      </c>
      <c r="O60" s="23">
        <f t="shared" si="5"/>
        <v>0</v>
      </c>
    </row>
    <row r="61" spans="1:15" x14ac:dyDescent="0.3">
      <c r="A61" s="22">
        <v>59</v>
      </c>
      <c r="B61" s="22" t="s">
        <v>90</v>
      </c>
      <c r="C61" s="18">
        <v>2149</v>
      </c>
      <c r="D61" s="23">
        <v>0.9</v>
      </c>
      <c r="E61" s="23">
        <v>1934.1</v>
      </c>
      <c r="F61" s="24">
        <f t="shared" si="0"/>
        <v>1934.1000000000001</v>
      </c>
      <c r="G61" s="23">
        <f t="shared" si="1"/>
        <v>-2.2737367544323206E-13</v>
      </c>
      <c r="H61" s="25">
        <v>1</v>
      </c>
      <c r="I61" s="25">
        <v>2149</v>
      </c>
      <c r="J61" s="25">
        <f t="shared" si="2"/>
        <v>2149</v>
      </c>
      <c r="K61" s="25">
        <f t="shared" si="3"/>
        <v>0</v>
      </c>
      <c r="L61" s="23">
        <v>2</v>
      </c>
      <c r="M61" s="23">
        <v>4298</v>
      </c>
      <c r="N61" s="23">
        <f t="shared" si="4"/>
        <v>4298</v>
      </c>
      <c r="O61" s="23">
        <f t="shared" si="5"/>
        <v>0</v>
      </c>
    </row>
    <row r="62" spans="1:15" ht="31.2" x14ac:dyDescent="0.3">
      <c r="A62" s="22">
        <v>60</v>
      </c>
      <c r="B62" s="26" t="s">
        <v>91</v>
      </c>
      <c r="C62" s="18">
        <v>3</v>
      </c>
      <c r="D62" s="23">
        <v>575</v>
      </c>
      <c r="E62" s="23">
        <v>1725</v>
      </c>
      <c r="F62" s="24">
        <f t="shared" si="0"/>
        <v>1725</v>
      </c>
      <c r="G62" s="23">
        <f t="shared" si="1"/>
        <v>0</v>
      </c>
      <c r="H62" s="25">
        <v>500</v>
      </c>
      <c r="I62" s="25">
        <v>1500</v>
      </c>
      <c r="J62" s="25">
        <f t="shared" si="2"/>
        <v>1500</v>
      </c>
      <c r="K62" s="25">
        <f t="shared" si="3"/>
        <v>0</v>
      </c>
      <c r="L62" s="23">
        <v>1250</v>
      </c>
      <c r="M62" s="23">
        <v>3750</v>
      </c>
      <c r="N62" s="23">
        <f t="shared" si="4"/>
        <v>3750</v>
      </c>
      <c r="O62" s="23">
        <f t="shared" si="5"/>
        <v>0</v>
      </c>
    </row>
    <row r="63" spans="1:15" ht="31.2" x14ac:dyDescent="0.3">
      <c r="A63" s="22">
        <v>61</v>
      </c>
      <c r="B63" s="26" t="s">
        <v>92</v>
      </c>
      <c r="C63" s="18">
        <v>3</v>
      </c>
      <c r="D63" s="23">
        <v>775</v>
      </c>
      <c r="E63" s="23">
        <v>2325</v>
      </c>
      <c r="F63" s="24">
        <f t="shared" si="0"/>
        <v>2325</v>
      </c>
      <c r="G63" s="23">
        <f t="shared" si="1"/>
        <v>0</v>
      </c>
      <c r="H63" s="25">
        <v>800</v>
      </c>
      <c r="I63" s="25">
        <v>2400</v>
      </c>
      <c r="J63" s="25">
        <f t="shared" si="2"/>
        <v>2400</v>
      </c>
      <c r="K63" s="25">
        <f t="shared" si="3"/>
        <v>0</v>
      </c>
      <c r="L63" s="23">
        <v>1250</v>
      </c>
      <c r="M63" s="23">
        <v>3750</v>
      </c>
      <c r="N63" s="23">
        <f t="shared" si="4"/>
        <v>3750</v>
      </c>
      <c r="O63" s="23">
        <f t="shared" si="5"/>
        <v>0</v>
      </c>
    </row>
    <row r="64" spans="1:15" ht="16.5" customHeight="1" x14ac:dyDescent="0.3">
      <c r="A64" s="22">
        <v>62</v>
      </c>
      <c r="B64" s="31" t="s">
        <v>93</v>
      </c>
      <c r="C64" s="18">
        <v>5</v>
      </c>
      <c r="D64" s="23">
        <v>575</v>
      </c>
      <c r="E64" s="23">
        <v>2875</v>
      </c>
      <c r="F64" s="24">
        <f t="shared" si="0"/>
        <v>2875</v>
      </c>
      <c r="G64" s="23">
        <f t="shared" si="1"/>
        <v>0</v>
      </c>
      <c r="H64" s="25">
        <v>650</v>
      </c>
      <c r="I64" s="25">
        <v>3250</v>
      </c>
      <c r="J64" s="25">
        <f t="shared" si="2"/>
        <v>3250</v>
      </c>
      <c r="K64" s="25">
        <f t="shared" si="3"/>
        <v>0</v>
      </c>
      <c r="L64" s="23">
        <v>1250</v>
      </c>
      <c r="M64" s="23">
        <v>6250</v>
      </c>
      <c r="N64" s="23">
        <f t="shared" si="4"/>
        <v>6250</v>
      </c>
      <c r="O64" s="23">
        <f t="shared" si="5"/>
        <v>0</v>
      </c>
    </row>
    <row r="65" spans="1:15" ht="31.2" x14ac:dyDescent="0.3">
      <c r="A65" s="22">
        <v>63</v>
      </c>
      <c r="B65" s="26" t="s">
        <v>94</v>
      </c>
      <c r="C65" s="18">
        <v>5</v>
      </c>
      <c r="D65" s="23">
        <v>775</v>
      </c>
      <c r="E65" s="23">
        <v>3875</v>
      </c>
      <c r="F65" s="24">
        <f t="shared" si="0"/>
        <v>3875</v>
      </c>
      <c r="G65" s="23">
        <f t="shared" si="1"/>
        <v>0</v>
      </c>
      <c r="H65" s="25">
        <v>600</v>
      </c>
      <c r="I65" s="25">
        <v>3000</v>
      </c>
      <c r="J65" s="25">
        <f t="shared" si="2"/>
        <v>3000</v>
      </c>
      <c r="K65" s="25">
        <f t="shared" si="3"/>
        <v>0</v>
      </c>
      <c r="L65" s="23">
        <v>1250</v>
      </c>
      <c r="M65" s="23">
        <v>6250</v>
      </c>
      <c r="N65" s="23">
        <f t="shared" si="4"/>
        <v>6250</v>
      </c>
      <c r="O65" s="23">
        <f t="shared" si="5"/>
        <v>0</v>
      </c>
    </row>
    <row r="66" spans="1:15" ht="31.2" x14ac:dyDescent="0.3">
      <c r="A66" s="22">
        <v>64</v>
      </c>
      <c r="B66" s="26" t="s">
        <v>95</v>
      </c>
      <c r="C66" s="18">
        <v>4</v>
      </c>
      <c r="D66" s="23">
        <v>675</v>
      </c>
      <c r="E66" s="23">
        <v>2700</v>
      </c>
      <c r="F66" s="24">
        <f t="shared" si="0"/>
        <v>2700</v>
      </c>
      <c r="G66" s="23">
        <f t="shared" si="1"/>
        <v>0</v>
      </c>
      <c r="H66" s="25">
        <v>600</v>
      </c>
      <c r="I66" s="25">
        <v>2400</v>
      </c>
      <c r="J66" s="25">
        <f t="shared" si="2"/>
        <v>2400</v>
      </c>
      <c r="K66" s="25">
        <f t="shared" si="3"/>
        <v>0</v>
      </c>
      <c r="L66" s="23">
        <v>1250</v>
      </c>
      <c r="M66" s="23">
        <v>5000</v>
      </c>
      <c r="N66" s="23">
        <f t="shared" si="4"/>
        <v>5000</v>
      </c>
      <c r="O66" s="23">
        <f t="shared" si="5"/>
        <v>0</v>
      </c>
    </row>
    <row r="67" spans="1:15" ht="31.2" x14ac:dyDescent="0.3">
      <c r="A67" s="22">
        <v>65</v>
      </c>
      <c r="B67" s="26" t="s">
        <v>96</v>
      </c>
      <c r="C67" s="18">
        <v>59</v>
      </c>
      <c r="D67" s="23">
        <v>75</v>
      </c>
      <c r="E67" s="23">
        <v>4425</v>
      </c>
      <c r="F67" s="24">
        <f t="shared" si="0"/>
        <v>4425</v>
      </c>
      <c r="G67" s="23">
        <f t="shared" si="1"/>
        <v>0</v>
      </c>
      <c r="H67" s="25">
        <v>95</v>
      </c>
      <c r="I67" s="25">
        <v>5605</v>
      </c>
      <c r="J67" s="25">
        <f t="shared" si="2"/>
        <v>5605</v>
      </c>
      <c r="K67" s="25">
        <f t="shared" si="3"/>
        <v>0</v>
      </c>
      <c r="L67" s="23">
        <v>250</v>
      </c>
      <c r="M67" s="23">
        <v>14750</v>
      </c>
      <c r="N67" s="23">
        <f t="shared" si="4"/>
        <v>14750</v>
      </c>
      <c r="O67" s="23">
        <f t="shared" si="5"/>
        <v>0</v>
      </c>
    </row>
    <row r="68" spans="1:15" ht="31.2" x14ac:dyDescent="0.3">
      <c r="A68" s="22">
        <v>66</v>
      </c>
      <c r="B68" s="26" t="s">
        <v>97</v>
      </c>
      <c r="C68" s="18">
        <v>19</v>
      </c>
      <c r="D68" s="23">
        <v>100</v>
      </c>
      <c r="E68" s="23">
        <v>1900</v>
      </c>
      <c r="F68" s="24">
        <f t="shared" ref="F68:F81" si="6">(C68*D68)</f>
        <v>1900</v>
      </c>
      <c r="G68" s="23">
        <f t="shared" ref="G68:G81" si="7">(E68-F68)</f>
        <v>0</v>
      </c>
      <c r="H68" s="25">
        <v>130</v>
      </c>
      <c r="I68" s="25">
        <v>2470</v>
      </c>
      <c r="J68" s="25">
        <f t="shared" ref="J68:J81" si="8">(C68*H68)</f>
        <v>2470</v>
      </c>
      <c r="K68" s="25">
        <f t="shared" ref="K68:K81" si="9">(I68-J68)</f>
        <v>0</v>
      </c>
      <c r="L68" s="23">
        <v>250</v>
      </c>
      <c r="M68" s="23">
        <v>4750</v>
      </c>
      <c r="N68" s="23">
        <f t="shared" ref="N68:N81" si="10">(C68*L68)</f>
        <v>4750</v>
      </c>
      <c r="O68" s="23">
        <f t="shared" ref="O68:O81" si="11">(M68-N68)</f>
        <v>0</v>
      </c>
    </row>
    <row r="69" spans="1:15" ht="31.2" x14ac:dyDescent="0.3">
      <c r="A69" s="22">
        <v>67</v>
      </c>
      <c r="B69" s="26" t="s">
        <v>98</v>
      </c>
      <c r="C69" s="18">
        <v>41</v>
      </c>
      <c r="D69" s="23">
        <v>75</v>
      </c>
      <c r="E69" s="23">
        <v>3075</v>
      </c>
      <c r="F69" s="24">
        <f t="shared" si="6"/>
        <v>3075</v>
      </c>
      <c r="G69" s="23">
        <f t="shared" si="7"/>
        <v>0</v>
      </c>
      <c r="H69" s="25">
        <v>92</v>
      </c>
      <c r="I69" s="25">
        <v>3772</v>
      </c>
      <c r="J69" s="25">
        <f t="shared" si="8"/>
        <v>3772</v>
      </c>
      <c r="K69" s="25">
        <f t="shared" si="9"/>
        <v>0</v>
      </c>
      <c r="L69" s="23">
        <v>250</v>
      </c>
      <c r="M69" s="23">
        <v>10250</v>
      </c>
      <c r="N69" s="23">
        <f t="shared" si="10"/>
        <v>10250</v>
      </c>
      <c r="O69" s="23">
        <f t="shared" si="11"/>
        <v>0</v>
      </c>
    </row>
    <row r="70" spans="1:15" ht="31.2" x14ac:dyDescent="0.3">
      <c r="A70" s="22">
        <v>68</v>
      </c>
      <c r="B70" s="26" t="s">
        <v>99</v>
      </c>
      <c r="C70" s="18">
        <v>3</v>
      </c>
      <c r="D70" s="23">
        <v>100</v>
      </c>
      <c r="E70" s="23">
        <v>300</v>
      </c>
      <c r="F70" s="24">
        <f t="shared" si="6"/>
        <v>300</v>
      </c>
      <c r="G70" s="23">
        <f t="shared" si="7"/>
        <v>0</v>
      </c>
      <c r="H70" s="25">
        <v>275</v>
      </c>
      <c r="I70" s="25">
        <v>825</v>
      </c>
      <c r="J70" s="25">
        <f t="shared" si="8"/>
        <v>825</v>
      </c>
      <c r="K70" s="25">
        <f t="shared" si="9"/>
        <v>0</v>
      </c>
      <c r="L70" s="23">
        <v>250</v>
      </c>
      <c r="M70" s="23">
        <v>750</v>
      </c>
      <c r="N70" s="23">
        <f t="shared" si="10"/>
        <v>750</v>
      </c>
      <c r="O70" s="23">
        <f t="shared" si="11"/>
        <v>0</v>
      </c>
    </row>
    <row r="71" spans="1:15" ht="31.2" x14ac:dyDescent="0.3">
      <c r="A71" s="22">
        <v>69</v>
      </c>
      <c r="B71" s="26" t="s">
        <v>100</v>
      </c>
      <c r="C71" s="18">
        <v>19</v>
      </c>
      <c r="D71" s="23">
        <v>75</v>
      </c>
      <c r="E71" s="23">
        <v>1425</v>
      </c>
      <c r="F71" s="24">
        <f t="shared" si="6"/>
        <v>1425</v>
      </c>
      <c r="G71" s="23">
        <f t="shared" si="7"/>
        <v>0</v>
      </c>
      <c r="H71" s="25">
        <v>167</v>
      </c>
      <c r="I71" s="25">
        <v>3173</v>
      </c>
      <c r="J71" s="25">
        <f t="shared" si="8"/>
        <v>3173</v>
      </c>
      <c r="K71" s="25">
        <f t="shared" si="9"/>
        <v>0</v>
      </c>
      <c r="L71" s="23">
        <v>250</v>
      </c>
      <c r="M71" s="23">
        <v>4750</v>
      </c>
      <c r="N71" s="23">
        <f t="shared" si="10"/>
        <v>4750</v>
      </c>
      <c r="O71" s="23">
        <f t="shared" si="11"/>
        <v>0</v>
      </c>
    </row>
    <row r="72" spans="1:15" ht="31.2" x14ac:dyDescent="0.3">
      <c r="A72" s="22">
        <v>70</v>
      </c>
      <c r="B72" s="26" t="s">
        <v>101</v>
      </c>
      <c r="C72" s="18">
        <v>33</v>
      </c>
      <c r="D72" s="23">
        <v>65</v>
      </c>
      <c r="E72" s="23">
        <v>2145</v>
      </c>
      <c r="F72" s="24">
        <f t="shared" si="6"/>
        <v>2145</v>
      </c>
      <c r="G72" s="23">
        <f t="shared" si="7"/>
        <v>0</v>
      </c>
      <c r="H72" s="25">
        <v>33</v>
      </c>
      <c r="I72" s="25">
        <v>1089</v>
      </c>
      <c r="J72" s="25">
        <f t="shared" si="8"/>
        <v>1089</v>
      </c>
      <c r="K72" s="25">
        <f t="shared" si="9"/>
        <v>0</v>
      </c>
      <c r="L72" s="23">
        <v>99</v>
      </c>
      <c r="M72" s="23">
        <v>3267</v>
      </c>
      <c r="N72" s="23">
        <f t="shared" si="10"/>
        <v>3267</v>
      </c>
      <c r="O72" s="23">
        <f t="shared" si="11"/>
        <v>0</v>
      </c>
    </row>
    <row r="73" spans="1:15" ht="31.2" x14ac:dyDescent="0.3">
      <c r="A73" s="22">
        <v>71</v>
      </c>
      <c r="B73" s="26" t="s">
        <v>102</v>
      </c>
      <c r="C73" s="18">
        <v>76</v>
      </c>
      <c r="D73" s="23">
        <v>65</v>
      </c>
      <c r="E73" s="23">
        <v>4940</v>
      </c>
      <c r="F73" s="24">
        <f t="shared" si="6"/>
        <v>4940</v>
      </c>
      <c r="G73" s="23">
        <f t="shared" si="7"/>
        <v>0</v>
      </c>
      <c r="H73" s="25">
        <v>34</v>
      </c>
      <c r="I73" s="25">
        <v>2584</v>
      </c>
      <c r="J73" s="25">
        <f t="shared" si="8"/>
        <v>2584</v>
      </c>
      <c r="K73" s="25">
        <f t="shared" si="9"/>
        <v>0</v>
      </c>
      <c r="L73" s="23">
        <v>99</v>
      </c>
      <c r="M73" s="23">
        <v>7524</v>
      </c>
      <c r="N73" s="23">
        <f t="shared" si="10"/>
        <v>7524</v>
      </c>
      <c r="O73" s="23">
        <f t="shared" si="11"/>
        <v>0</v>
      </c>
    </row>
    <row r="74" spans="1:15" x14ac:dyDescent="0.3">
      <c r="A74" s="22">
        <v>72</v>
      </c>
      <c r="B74" s="22" t="s">
        <v>103</v>
      </c>
      <c r="C74" s="18">
        <v>116</v>
      </c>
      <c r="D74" s="23">
        <v>65</v>
      </c>
      <c r="E74" s="23">
        <v>7540</v>
      </c>
      <c r="F74" s="24">
        <f t="shared" si="6"/>
        <v>7540</v>
      </c>
      <c r="G74" s="23">
        <f t="shared" si="7"/>
        <v>0</v>
      </c>
      <c r="H74" s="25">
        <v>29</v>
      </c>
      <c r="I74" s="25">
        <v>3364</v>
      </c>
      <c r="J74" s="25">
        <f t="shared" si="8"/>
        <v>3364</v>
      </c>
      <c r="K74" s="25">
        <f t="shared" si="9"/>
        <v>0</v>
      </c>
      <c r="L74" s="23">
        <v>99</v>
      </c>
      <c r="M74" s="23">
        <v>11484</v>
      </c>
      <c r="N74" s="23">
        <f t="shared" si="10"/>
        <v>11484</v>
      </c>
      <c r="O74" s="23">
        <f t="shared" si="11"/>
        <v>0</v>
      </c>
    </row>
    <row r="75" spans="1:15" x14ac:dyDescent="0.3">
      <c r="A75" s="22">
        <v>73</v>
      </c>
      <c r="B75" s="22" t="s">
        <v>104</v>
      </c>
      <c r="C75" s="18">
        <v>36</v>
      </c>
      <c r="D75" s="23">
        <v>22</v>
      </c>
      <c r="E75" s="23">
        <v>792</v>
      </c>
      <c r="F75" s="24">
        <f t="shared" si="6"/>
        <v>792</v>
      </c>
      <c r="G75" s="23">
        <f t="shared" si="7"/>
        <v>0</v>
      </c>
      <c r="H75" s="25">
        <v>28</v>
      </c>
      <c r="I75" s="25">
        <v>1008</v>
      </c>
      <c r="J75" s="25">
        <f t="shared" si="8"/>
        <v>1008</v>
      </c>
      <c r="K75" s="25">
        <f t="shared" si="9"/>
        <v>0</v>
      </c>
      <c r="L75" s="23">
        <v>99</v>
      </c>
      <c r="M75" s="23">
        <v>3564</v>
      </c>
      <c r="N75" s="23">
        <f t="shared" si="10"/>
        <v>3564</v>
      </c>
      <c r="O75" s="23">
        <f t="shared" si="11"/>
        <v>0</v>
      </c>
    </row>
    <row r="76" spans="1:15" ht="62.4" x14ac:dyDescent="0.3">
      <c r="A76" s="22">
        <v>74</v>
      </c>
      <c r="B76" s="26" t="s">
        <v>106</v>
      </c>
      <c r="C76" s="18">
        <v>2</v>
      </c>
      <c r="D76" s="23">
        <v>72000</v>
      </c>
      <c r="E76" s="23">
        <v>144000</v>
      </c>
      <c r="F76" s="24">
        <f t="shared" si="6"/>
        <v>144000</v>
      </c>
      <c r="G76" s="23">
        <f t="shared" si="7"/>
        <v>0</v>
      </c>
      <c r="H76" s="25">
        <v>72000</v>
      </c>
      <c r="I76" s="25">
        <v>144000</v>
      </c>
      <c r="J76" s="25">
        <f t="shared" si="8"/>
        <v>144000</v>
      </c>
      <c r="K76" s="25">
        <f t="shared" si="9"/>
        <v>0</v>
      </c>
      <c r="L76" s="23">
        <v>55000</v>
      </c>
      <c r="M76" s="23">
        <v>110000</v>
      </c>
      <c r="N76" s="23">
        <f t="shared" si="10"/>
        <v>110000</v>
      </c>
      <c r="O76" s="23">
        <f t="shared" si="11"/>
        <v>0</v>
      </c>
    </row>
    <row r="77" spans="1:15" ht="46.8" x14ac:dyDescent="0.3">
      <c r="A77" s="22">
        <v>75</v>
      </c>
      <c r="B77" s="26" t="s">
        <v>107</v>
      </c>
      <c r="C77" s="18">
        <v>5</v>
      </c>
      <c r="D77" s="23">
        <v>1500</v>
      </c>
      <c r="E77" s="23">
        <v>7500</v>
      </c>
      <c r="F77" s="24">
        <f t="shared" si="6"/>
        <v>7500</v>
      </c>
      <c r="G77" s="23">
        <f t="shared" si="7"/>
        <v>0</v>
      </c>
      <c r="H77" s="25">
        <v>3700</v>
      </c>
      <c r="I77" s="25">
        <v>18500</v>
      </c>
      <c r="J77" s="25">
        <f t="shared" si="8"/>
        <v>18500</v>
      </c>
      <c r="K77" s="25">
        <f t="shared" si="9"/>
        <v>0</v>
      </c>
      <c r="L77" s="23">
        <v>2000</v>
      </c>
      <c r="M77" s="23">
        <v>10000</v>
      </c>
      <c r="N77" s="23">
        <f t="shared" si="10"/>
        <v>10000</v>
      </c>
      <c r="O77" s="23">
        <f t="shared" si="11"/>
        <v>0</v>
      </c>
    </row>
    <row r="78" spans="1:15" ht="46.8" x14ac:dyDescent="0.3">
      <c r="A78" s="22">
        <v>76</v>
      </c>
      <c r="B78" s="26" t="s">
        <v>108</v>
      </c>
      <c r="C78" s="18">
        <v>5</v>
      </c>
      <c r="D78" s="23">
        <v>2300</v>
      </c>
      <c r="E78" s="23">
        <v>11500</v>
      </c>
      <c r="F78" s="24">
        <f t="shared" si="6"/>
        <v>11500</v>
      </c>
      <c r="G78" s="23">
        <f t="shared" si="7"/>
        <v>0</v>
      </c>
      <c r="H78" s="25">
        <v>5000</v>
      </c>
      <c r="I78" s="25">
        <v>25000</v>
      </c>
      <c r="J78" s="25">
        <f t="shared" si="8"/>
        <v>25000</v>
      </c>
      <c r="K78" s="25">
        <f t="shared" si="9"/>
        <v>0</v>
      </c>
      <c r="L78" s="23">
        <v>4000</v>
      </c>
      <c r="M78" s="23">
        <v>20000</v>
      </c>
      <c r="N78" s="23">
        <f t="shared" si="10"/>
        <v>20000</v>
      </c>
      <c r="O78" s="23">
        <f t="shared" si="11"/>
        <v>0</v>
      </c>
    </row>
    <row r="79" spans="1:15" ht="31.2" x14ac:dyDescent="0.3">
      <c r="A79" s="22">
        <v>77</v>
      </c>
      <c r="B79" s="26" t="s">
        <v>109</v>
      </c>
      <c r="C79" s="18">
        <v>1</v>
      </c>
      <c r="D79" s="23">
        <v>1500</v>
      </c>
      <c r="E79" s="23">
        <v>1500</v>
      </c>
      <c r="F79" s="24">
        <f t="shared" si="6"/>
        <v>1500</v>
      </c>
      <c r="G79" s="23">
        <f t="shared" si="7"/>
        <v>0</v>
      </c>
      <c r="H79" s="25">
        <v>5000</v>
      </c>
      <c r="I79" s="25">
        <v>5000</v>
      </c>
      <c r="J79" s="25">
        <f t="shared" si="8"/>
        <v>5000</v>
      </c>
      <c r="K79" s="25">
        <f t="shared" si="9"/>
        <v>0</v>
      </c>
      <c r="L79" s="23">
        <v>2000</v>
      </c>
      <c r="M79" s="23">
        <v>2000</v>
      </c>
      <c r="N79" s="23">
        <f t="shared" si="10"/>
        <v>2000</v>
      </c>
      <c r="O79" s="23">
        <f t="shared" si="11"/>
        <v>0</v>
      </c>
    </row>
    <row r="80" spans="1:15" ht="46.8" x14ac:dyDescent="0.3">
      <c r="A80" s="22">
        <v>78</v>
      </c>
      <c r="B80" s="26" t="s">
        <v>110</v>
      </c>
      <c r="C80" s="18" t="s">
        <v>24</v>
      </c>
      <c r="D80" s="23">
        <v>30000</v>
      </c>
      <c r="E80" s="23">
        <v>30000</v>
      </c>
      <c r="F80" s="24">
        <v>30000</v>
      </c>
      <c r="G80" s="23">
        <f t="shared" si="7"/>
        <v>0</v>
      </c>
      <c r="H80" s="37">
        <v>0</v>
      </c>
      <c r="I80" s="37">
        <v>0</v>
      </c>
      <c r="J80" s="37">
        <v>0</v>
      </c>
      <c r="K80" s="37">
        <f t="shared" si="9"/>
        <v>0</v>
      </c>
      <c r="L80" s="23">
        <v>45000</v>
      </c>
      <c r="M80" s="23">
        <v>45000</v>
      </c>
      <c r="N80" s="23">
        <v>45000</v>
      </c>
      <c r="O80" s="23">
        <f t="shared" si="11"/>
        <v>0</v>
      </c>
    </row>
    <row r="81" spans="1:15" x14ac:dyDescent="0.3">
      <c r="A81" s="22">
        <v>79</v>
      </c>
      <c r="B81" s="22" t="s">
        <v>105</v>
      </c>
      <c r="C81" s="18" t="s">
        <v>31</v>
      </c>
      <c r="D81" s="23">
        <v>50000</v>
      </c>
      <c r="E81" s="23">
        <v>50000</v>
      </c>
      <c r="F81" s="24">
        <v>50000</v>
      </c>
      <c r="G81" s="23">
        <f t="shared" si="7"/>
        <v>0</v>
      </c>
      <c r="H81" s="29">
        <v>50000</v>
      </c>
      <c r="I81" s="29">
        <v>50000</v>
      </c>
      <c r="J81" s="25">
        <v>50000</v>
      </c>
      <c r="K81" s="25">
        <f t="shared" si="9"/>
        <v>0</v>
      </c>
      <c r="L81" s="23">
        <v>50000</v>
      </c>
      <c r="M81" s="23">
        <v>50000</v>
      </c>
      <c r="N81" s="23">
        <v>50000</v>
      </c>
      <c r="O81" s="23">
        <f t="shared" si="11"/>
        <v>0</v>
      </c>
    </row>
    <row r="82" spans="1:15" x14ac:dyDescent="0.3">
      <c r="A82" s="22" t="s">
        <v>28</v>
      </c>
      <c r="B82" s="22"/>
      <c r="C82" s="22"/>
      <c r="D82" s="23"/>
      <c r="E82" s="23">
        <f>SUM(E3:E81)</f>
        <v>2434326.35</v>
      </c>
      <c r="F82" s="23">
        <f t="shared" ref="F82:G82" si="12">SUM(F3:F81)</f>
        <v>2434326.35</v>
      </c>
      <c r="G82" s="23">
        <f t="shared" si="12"/>
        <v>-2.2737367544323206E-13</v>
      </c>
      <c r="H82" s="25"/>
      <c r="I82" s="37">
        <f>SUM(I3:I81)</f>
        <v>2663727.5</v>
      </c>
      <c r="J82" s="37">
        <f>SUM(J3:J81)</f>
        <v>2663877.5</v>
      </c>
      <c r="K82" s="37">
        <f>SUM(K3:K81)</f>
        <v>-150</v>
      </c>
      <c r="L82" s="23"/>
      <c r="M82" s="23">
        <f>SUM(M3:M81)</f>
        <v>3303526.86</v>
      </c>
      <c r="N82" s="23">
        <f t="shared" ref="N82:O82" si="13">SUM(N3:N81)</f>
        <v>3303526.86</v>
      </c>
      <c r="O82" s="23">
        <f t="shared" si="13"/>
        <v>9.0949470177292824E-13</v>
      </c>
    </row>
  </sheetData>
  <mergeCells count="7">
    <mergeCell ref="L1:O1"/>
    <mergeCell ref="N2:O2"/>
    <mergeCell ref="F2:G2"/>
    <mergeCell ref="D1:G1"/>
    <mergeCell ref="A1:C1"/>
    <mergeCell ref="H1:K1"/>
    <mergeCell ref="J2:K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BURNS, JENNIFER</dc:creator>
  <cp:lastModifiedBy>BURNS, JENNIFER</cp:lastModifiedBy>
  <cp:lastPrinted>2023-01-13T16:20:12Z</cp:lastPrinted>
  <dcterms:created xsi:type="dcterms:W3CDTF">2021-05-06T15:14:01Z</dcterms:created>
  <dcterms:modified xsi:type="dcterms:W3CDTF">2023-05-25T19:46:06Z</dcterms:modified>
</cp:coreProperties>
</file>